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ЛТО 2026\Меню\ИП Блохина\"/>
    </mc:Choice>
  </mc:AlternateContent>
  <bookViews>
    <workbookView xWindow="0" yWindow="0" windowWidth="28800" windowHeight="13620"/>
  </bookViews>
  <sheets>
    <sheet name="Page 1" sheetId="1" r:id="rId1"/>
  </sheets>
  <definedNames>
    <definedName name="_xlnm.Print_Area" localSheetId="0">'Page 1'!$A$1:$R$249</definedName>
  </definedNames>
  <calcPr calcId="162913"/>
</workbook>
</file>

<file path=xl/calcChain.xml><?xml version="1.0" encoding="utf-8"?>
<calcChain xmlns="http://schemas.openxmlformats.org/spreadsheetml/2006/main">
  <c r="F87" i="1" l="1"/>
  <c r="G87" i="1"/>
  <c r="H87" i="1"/>
  <c r="I87" i="1"/>
  <c r="E87" i="1"/>
  <c r="E23" i="1" l="1"/>
  <c r="E14" i="1"/>
  <c r="E248" i="1"/>
  <c r="E244" i="1"/>
  <c r="E234" i="1"/>
  <c r="E223" i="1"/>
  <c r="E219" i="1"/>
  <c r="E209" i="1"/>
  <c r="E198" i="1"/>
  <c r="E194" i="1"/>
  <c r="E184" i="1"/>
  <c r="E174" i="1"/>
  <c r="E170" i="1"/>
  <c r="E160" i="1"/>
  <c r="E149" i="1"/>
  <c r="E145" i="1"/>
  <c r="E136" i="1"/>
  <c r="E125" i="1"/>
  <c r="E121" i="1"/>
  <c r="E111" i="1"/>
  <c r="E100" i="1"/>
  <c r="E96" i="1"/>
  <c r="E76" i="1"/>
  <c r="E72" i="1"/>
  <c r="E62" i="1"/>
  <c r="E51" i="1"/>
  <c r="E47" i="1"/>
  <c r="E39" i="1"/>
  <c r="E27" i="1"/>
  <c r="E249" i="1" l="1"/>
  <c r="E28" i="1"/>
  <c r="E52" i="1"/>
  <c r="E77" i="1"/>
  <c r="E101" i="1"/>
  <c r="E126" i="1"/>
  <c r="E150" i="1"/>
  <c r="E175" i="1"/>
  <c r="E199" i="1"/>
  <c r="E224" i="1"/>
  <c r="P249" i="1" l="1"/>
  <c r="Q249" i="1"/>
  <c r="R249" i="1"/>
  <c r="O249" i="1"/>
  <c r="M249" i="1"/>
  <c r="P175" i="1"/>
  <c r="Q175" i="1"/>
  <c r="R175" i="1"/>
  <c r="O175" i="1"/>
  <c r="M175" i="1"/>
  <c r="R126" i="1"/>
  <c r="Q126" i="1"/>
  <c r="P126" i="1"/>
  <c r="O126" i="1"/>
  <c r="M126" i="1"/>
  <c r="P52" i="1"/>
  <c r="Q52" i="1"/>
  <c r="R52" i="1"/>
  <c r="O52" i="1"/>
  <c r="M52" i="1"/>
  <c r="L249" i="1" l="1"/>
  <c r="K249" i="1"/>
  <c r="J249" i="1"/>
  <c r="I249" i="1"/>
  <c r="H249" i="1"/>
  <c r="G249" i="1"/>
  <c r="F249" i="1"/>
  <c r="R224" i="1"/>
  <c r="Q224" i="1"/>
  <c r="P224" i="1"/>
  <c r="O224" i="1"/>
  <c r="M224" i="1"/>
  <c r="L224" i="1"/>
  <c r="K224" i="1"/>
  <c r="J224" i="1"/>
  <c r="I224" i="1"/>
  <c r="H224" i="1"/>
  <c r="G224" i="1"/>
  <c r="F224" i="1"/>
  <c r="R199" i="1"/>
  <c r="Q199" i="1"/>
  <c r="P199" i="1"/>
  <c r="O199" i="1"/>
  <c r="M199" i="1"/>
  <c r="L199" i="1"/>
  <c r="K199" i="1"/>
  <c r="J199" i="1"/>
  <c r="I199" i="1"/>
  <c r="H199" i="1"/>
  <c r="G199" i="1"/>
  <c r="F199" i="1"/>
  <c r="L175" i="1"/>
  <c r="K175" i="1"/>
  <c r="J175" i="1"/>
  <c r="I175" i="1"/>
  <c r="H175" i="1"/>
  <c r="G175" i="1"/>
  <c r="F175" i="1"/>
  <c r="R150" i="1"/>
  <c r="Q150" i="1"/>
  <c r="P150" i="1"/>
  <c r="O150" i="1"/>
  <c r="M150" i="1"/>
  <c r="L150" i="1"/>
  <c r="K150" i="1"/>
  <c r="J150" i="1"/>
  <c r="I150" i="1"/>
  <c r="H150" i="1"/>
  <c r="G150" i="1"/>
  <c r="F150" i="1"/>
  <c r="L126" i="1"/>
  <c r="K126" i="1"/>
  <c r="J126" i="1"/>
  <c r="I126" i="1"/>
  <c r="H126" i="1"/>
  <c r="G126" i="1"/>
  <c r="F126" i="1"/>
  <c r="R101" i="1"/>
  <c r="Q101" i="1"/>
  <c r="P101" i="1"/>
  <c r="O101" i="1"/>
  <c r="M101" i="1"/>
  <c r="L101" i="1"/>
  <c r="K101" i="1"/>
  <c r="J101" i="1"/>
  <c r="I101" i="1"/>
  <c r="H101" i="1"/>
  <c r="G101" i="1"/>
  <c r="F101" i="1"/>
  <c r="R77" i="1"/>
  <c r="Q77" i="1"/>
  <c r="P77" i="1"/>
  <c r="O77" i="1"/>
  <c r="M77" i="1"/>
  <c r="L77" i="1"/>
  <c r="K77" i="1"/>
  <c r="J77" i="1"/>
  <c r="I77" i="1"/>
  <c r="H77" i="1"/>
  <c r="G77" i="1"/>
  <c r="F77" i="1"/>
  <c r="L52" i="1"/>
  <c r="K52" i="1"/>
  <c r="J52" i="1"/>
  <c r="I52" i="1"/>
  <c r="H52" i="1"/>
  <c r="G52" i="1"/>
  <c r="F52" i="1"/>
  <c r="R28" i="1"/>
  <c r="Q28" i="1"/>
  <c r="P28" i="1"/>
  <c r="O28" i="1"/>
  <c r="M28" i="1"/>
  <c r="L28" i="1"/>
  <c r="K28" i="1"/>
  <c r="J28" i="1"/>
  <c r="I28" i="1"/>
  <c r="H28" i="1"/>
  <c r="G28" i="1"/>
  <c r="F28" i="1"/>
  <c r="P234" i="1" l="1"/>
  <c r="Q234" i="1"/>
  <c r="R234" i="1"/>
  <c r="O234" i="1"/>
  <c r="M234" i="1"/>
  <c r="G234" i="1"/>
  <c r="H234" i="1"/>
  <c r="I234" i="1"/>
  <c r="J234" i="1"/>
  <c r="K234" i="1"/>
  <c r="L234" i="1"/>
  <c r="F234" i="1"/>
  <c r="G96" i="1" l="1"/>
  <c r="H96" i="1"/>
  <c r="F96" i="1"/>
  <c r="G111" i="1"/>
  <c r="H111" i="1"/>
  <c r="F111" i="1"/>
  <c r="H244" i="1" l="1"/>
  <c r="G244" i="1"/>
  <c r="G219" i="1"/>
  <c r="F219" i="1"/>
  <c r="H136" i="1"/>
  <c r="G136" i="1"/>
  <c r="F136" i="1"/>
  <c r="H121" i="1"/>
  <c r="G121" i="1"/>
  <c r="F121" i="1"/>
  <c r="G72" i="1"/>
  <c r="G62" i="1"/>
  <c r="H23" i="1"/>
  <c r="G23" i="1"/>
  <c r="F23" i="1"/>
  <c r="I244" i="1" l="1"/>
  <c r="I219" i="1"/>
  <c r="I209" i="1" l="1"/>
  <c r="I194" i="1"/>
  <c r="I170" i="1"/>
  <c r="I145" i="1" l="1"/>
  <c r="I136" i="1"/>
  <c r="I121" i="1"/>
  <c r="I72" i="1"/>
  <c r="I62" i="1"/>
  <c r="I39" i="1"/>
  <c r="I23" i="1"/>
  <c r="I14" i="1"/>
</calcChain>
</file>

<file path=xl/sharedStrings.xml><?xml version="1.0" encoding="utf-8"?>
<sst xmlns="http://schemas.openxmlformats.org/spreadsheetml/2006/main" count="618" uniqueCount="117">
  <si>
    <t/>
  </si>
  <si>
    <t>1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</si>
  <si>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</si>
  <si>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</si>
  <si>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</si>
  <si>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</si>
  <si>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</si>
  <si>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</si>
  <si>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</si>
  <si>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</si>
  <si>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</si>
  <si>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</si>
  <si>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</si>
  <si>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</si>
  <si>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</si>
  <si>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</si>
  <si>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</si>
  <si>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</si>
  <si>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</si>
  <si>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</si>
  <si>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</si>
  <si>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</si>
  <si>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2008</t>
  </si>
  <si>
    <t>189</t>
  </si>
  <si>
    <t>КАША МАННАЯ ЖИДКАЯ</t>
  </si>
  <si>
    <t>2011</t>
  </si>
  <si>
    <t>376</t>
  </si>
  <si>
    <t>Итого за прием пищи:</t>
  </si>
  <si>
    <t>Обед</t>
  </si>
  <si>
    <t>102</t>
  </si>
  <si>
    <t>СУП ГОРОХОВЫЙ</t>
  </si>
  <si>
    <t>203</t>
  </si>
  <si>
    <t>МАКАРОННЫЕ ИЗДЕЛИЯ ОТВАРНЫЕ С МАСЛОМ</t>
  </si>
  <si>
    <t>272</t>
  </si>
  <si>
    <t>402</t>
  </si>
  <si>
    <t>КОМПОТ ИЗ СМЕСИ СУХОФРУКТОВ</t>
  </si>
  <si>
    <t>2 день</t>
  </si>
  <si>
    <t>377</t>
  </si>
  <si>
    <t>ЧАЙ С ЛИМОНОМ</t>
  </si>
  <si>
    <t>2020</t>
  </si>
  <si>
    <t>2012</t>
  </si>
  <si>
    <t>41</t>
  </si>
  <si>
    <t>САЛАТ ИЗ МОРКОВИ</t>
  </si>
  <si>
    <t>82</t>
  </si>
  <si>
    <t>БОРЩ С КАПУСТОЙ И КАРТОФЕЛЕМ С ПТИЦЕЙ</t>
  </si>
  <si>
    <t>309</t>
  </si>
  <si>
    <t>РАГУ ИЗ ПТИЦЫ</t>
  </si>
  <si>
    <t>3 день</t>
  </si>
  <si>
    <t>45</t>
  </si>
  <si>
    <t>САЛАТ ИЗ БЕЛОКОЧАННОЙ КАПУСТЫ</t>
  </si>
  <si>
    <t>101</t>
  </si>
  <si>
    <t>СУП КАРТОФЕЛЬНЫЙ С КРУПОЙ</t>
  </si>
  <si>
    <t>199</t>
  </si>
  <si>
    <t>ПЮРЕ ИЗ БОБОВЫХ С МАСЛОМ</t>
  </si>
  <si>
    <t>4 день</t>
  </si>
  <si>
    <t>88</t>
  </si>
  <si>
    <t>ЩИ ИЗ СВЕЖЕЙ КАПУСТЫ С КАРТОФЕЛЕМ</t>
  </si>
  <si>
    <t>ТТК № 7</t>
  </si>
  <si>
    <t>МЯСО  КУРИЦЫ ЗАПЕЧЕННОЕ В СОУСЕ</t>
  </si>
  <si>
    <t>323</t>
  </si>
  <si>
    <t>КАША ГРЕЧНЕВАЯ РАССЫПЧАТАЯ</t>
  </si>
  <si>
    <t>5 день</t>
  </si>
  <si>
    <t>204</t>
  </si>
  <si>
    <t>МАКАРОНЫ ОТВАРНЫЕ С СЫРОМ</t>
  </si>
  <si>
    <t>96</t>
  </si>
  <si>
    <t>РАССОЛЬНИК ЛЕНИНГРАДСКИЙ</t>
  </si>
  <si>
    <t>6 день</t>
  </si>
  <si>
    <t>КАША ОВСЯНАЯ "ГЕРКУЛЕС" ЖИДКАЯ</t>
  </si>
  <si>
    <t>49</t>
  </si>
  <si>
    <t>САЛАТ ВИТАМИННЫЙ (2 ВАРИАНТ)</t>
  </si>
  <si>
    <t>83</t>
  </si>
  <si>
    <t>СВЕКОЛЬНИК</t>
  </si>
  <si>
    <t>КАША РИСОВАЯ РАССЫПЧАТАЯ</t>
  </si>
  <si>
    <t>7 день</t>
  </si>
  <si>
    <t>8 день</t>
  </si>
  <si>
    <t>52</t>
  </si>
  <si>
    <t>САЛАТ ИЗ СВЕКЛЫ ОТВАРНОЙ</t>
  </si>
  <si>
    <t>СУП ИЗ ОВОЩЕЙ</t>
  </si>
  <si>
    <t>9 день</t>
  </si>
  <si>
    <t>113</t>
  </si>
  <si>
    <t>312</t>
  </si>
  <si>
    <t>ПЮРЕ КАРТОФЕЛЬНОЕ</t>
  </si>
  <si>
    <t>10 день</t>
  </si>
  <si>
    <t>87</t>
  </si>
  <si>
    <t>УТВЕРЖДАЮ:</t>
  </si>
  <si>
    <t>СОГЛАСОВАНО:</t>
  </si>
  <si>
    <t xml:space="preserve">ЧАЙ С САХАРОМ </t>
  </si>
  <si>
    <t xml:space="preserve">ЧАЙ С САХАРОМ, </t>
  </si>
  <si>
    <t>ЧАЙ С САХАРОМ</t>
  </si>
  <si>
    <t>СУП МОЛОЧНЫЙ С КРУПОЙ РИСОВОЙ</t>
  </si>
  <si>
    <t>ЧАЙ С САХАРОМ,</t>
  </si>
  <si>
    <t>БУЛОЧКА С САХАРОМ</t>
  </si>
  <si>
    <t>ПРИМЕРНОЕ ДЕСЯТИДНЕВНОЕ МЕНЮ ДЛЯ ОРГАНИЗАЦИИ ПИТАНИЯ ЛЕТНЕГО ОЗДОРОВИТЕЛЬНОГО ЛАГЕРЯ КАТЕГОРИИ ДЕТЕЙ ОТ 10 ДО 15 ЛЕТ</t>
  </si>
  <si>
    <t>ПОЛДНИК</t>
  </si>
  <si>
    <t>СОК ПЛОДОВО ЯГОДНЫЙ</t>
  </si>
  <si>
    <t>БУЛОЧКА С ПОВИДЛОМ</t>
  </si>
  <si>
    <t>ЧАЙ C САХАРОМ</t>
  </si>
  <si>
    <t>СУП С РЫБНЫМИ КОНСЕРВАМИ</t>
  </si>
  <si>
    <t>ХЛЕБ ПШЕНИЧНЫЙ</t>
  </si>
  <si>
    <t>ФРУКТЫ СВЕЖИЕ (ЯБЛОКО )</t>
  </si>
  <si>
    <t>311</t>
  </si>
  <si>
    <t>ПЛОВ ИЗ ПТИЦЫ</t>
  </si>
  <si>
    <t>БУТЕРБРОД С  СЫРОМ</t>
  </si>
  <si>
    <t>САЛАТ ИЗ СВЕЖИХ ОГУРЦОВ</t>
  </si>
  <si>
    <t xml:space="preserve"> КОТЛЕТЫ МЯСНЫЕ С СОУСОМ </t>
  </si>
  <si>
    <t>ЯЙЦО ВАРЕНОЕ</t>
  </si>
  <si>
    <t xml:space="preserve">БУТЕРБРОД С МАСЛОМ </t>
  </si>
  <si>
    <t xml:space="preserve">БИТОЧКИ МЯСНЫЕ С СОУСОМ </t>
  </si>
  <si>
    <t>ТЕФТЕЛИ МЯСНЫЕ С СОУСОМ</t>
  </si>
  <si>
    <t xml:space="preserve">БИТОЧКИ,  МЯСНЫЕ С СОУСОМ </t>
  </si>
  <si>
    <t xml:space="preserve">ШНИЦЕЛЬ МЯСНОЙ С СОУСОМ </t>
  </si>
  <si>
    <t>СУП МОЛОЧНЫЙ С ВЕРМЕШЕЛЬЮ</t>
  </si>
  <si>
    <t>ИП Блохина Ю.Е.</t>
  </si>
  <si>
    <t>ТТК5</t>
  </si>
  <si>
    <t>ВАРЕНИКИ С КАРТОФЕЛЕМ И МАСЛОМ СЛИВОЧНЫМ</t>
  </si>
  <si>
    <t>_____________Пантюхова И. С.</t>
  </si>
  <si>
    <t>Директор МБОУ СОШ№пгт. Краскино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</si>
</sst>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9"/>
      <name val="Tahoma"/>
    </font>
    <font>
      <sz val="8"/>
      <color indexed="8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164" fontId="22" fillId="0" borderId="10" xfId="0" applyNumberFormat="1" applyFont="1" applyFill="1" applyBorder="1" applyAlignment="1" applyProtection="1">
      <alignment horizontal="right" vertical="center" wrapText="1"/>
    </xf>
    <xf numFmtId="164" fontId="20" fillId="0" borderId="10" xfId="0" applyNumberFormat="1" applyFont="1" applyFill="1" applyBorder="1" applyAlignment="1" applyProtection="1">
      <alignment horizontal="right" vertical="center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164" fontId="24" fillId="0" borderId="10" xfId="0" applyNumberFormat="1" applyFont="1" applyFill="1" applyBorder="1" applyAlignment="1" applyProtection="1">
      <alignment horizontal="right" vertical="center" wrapText="1"/>
    </xf>
    <xf numFmtId="164" fontId="22" fillId="0" borderId="17" xfId="0" applyNumberFormat="1" applyFont="1" applyFill="1" applyBorder="1" applyAlignment="1" applyProtection="1">
      <alignment horizontal="right" vertical="center" wrapText="1"/>
    </xf>
    <xf numFmtId="164" fontId="22" fillId="0" borderId="18" xfId="0" applyNumberFormat="1" applyFont="1" applyFill="1" applyBorder="1" applyAlignment="1" applyProtection="1">
      <alignment horizontal="right" vertical="center" wrapText="1"/>
    </xf>
    <xf numFmtId="1" fontId="22" fillId="0" borderId="10" xfId="0" applyNumberFormat="1" applyFont="1" applyFill="1" applyBorder="1" applyAlignment="1" applyProtection="1">
      <alignment horizontal="center" vertical="center" wrapText="1"/>
    </xf>
    <xf numFmtId="1" fontId="20" fillId="0" borderId="18" xfId="0" applyNumberFormat="1" applyFont="1" applyFill="1" applyBorder="1" applyAlignment="1" applyProtection="1">
      <alignment vertical="center" wrapText="1"/>
    </xf>
    <xf numFmtId="164" fontId="22" fillId="0" borderId="18" xfId="0" applyNumberFormat="1" applyFont="1" applyFill="1" applyBorder="1" applyAlignment="1" applyProtection="1">
      <alignment horizontal="right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left" vertical="center" wrapText="1"/>
    </xf>
    <xf numFmtId="0" fontId="20" fillId="0" borderId="19" xfId="0" applyNumberFormat="1" applyFont="1" applyFill="1" applyBorder="1" applyAlignment="1" applyProtection="1">
      <alignment horizontal="left" vertical="center" wrapText="1"/>
    </xf>
    <xf numFmtId="0" fontId="22" fillId="0" borderId="17" xfId="0" applyNumberFormat="1" applyFont="1" applyFill="1" applyBorder="1" applyAlignment="1" applyProtection="1">
      <alignment horizontal="left" vertical="center" wrapText="1"/>
    </xf>
    <xf numFmtId="0" fontId="22" fillId="0" borderId="18" xfId="0" applyNumberFormat="1" applyFont="1" applyFill="1" applyBorder="1" applyAlignment="1" applyProtection="1">
      <alignment horizontal="left" vertical="center" wrapText="1"/>
    </xf>
    <xf numFmtId="164" fontId="22" fillId="0" borderId="17" xfId="0" applyNumberFormat="1" applyFont="1" applyFill="1" applyBorder="1" applyAlignment="1" applyProtection="1">
      <alignment horizontal="right" vertical="center" wrapText="1"/>
    </xf>
    <xf numFmtId="164" fontId="22" fillId="0" borderId="18" xfId="0" applyNumberFormat="1" applyFont="1" applyFill="1" applyBorder="1" applyAlignment="1" applyProtection="1">
      <alignment horizontal="right" vertical="center" wrapText="1"/>
    </xf>
    <xf numFmtId="0" fontId="24" fillId="0" borderId="17" xfId="0" applyNumberFormat="1" applyFont="1" applyFill="1" applyBorder="1" applyAlignment="1" applyProtection="1">
      <alignment horizontal="left" vertical="center" wrapText="1"/>
    </xf>
    <xf numFmtId="0" fontId="21" fillId="0" borderId="17" xfId="0" applyNumberFormat="1" applyFont="1" applyFill="1" applyBorder="1" applyAlignment="1" applyProtection="1">
      <alignment horizontal="center" vertical="top" wrapText="1"/>
    </xf>
    <xf numFmtId="0" fontId="21" fillId="0" borderId="19" xfId="0" applyNumberFormat="1" applyFont="1" applyFill="1" applyBorder="1" applyAlignment="1" applyProtection="1">
      <alignment horizontal="center" vertical="top" wrapText="1"/>
    </xf>
    <xf numFmtId="0" fontId="21" fillId="0" borderId="18" xfId="0" applyNumberFormat="1" applyFont="1" applyFill="1" applyBorder="1" applyAlignment="1" applyProtection="1">
      <alignment horizontal="center" vertical="top" wrapText="1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164" fontId="20" fillId="0" borderId="17" xfId="0" applyNumberFormat="1" applyFont="1" applyFill="1" applyBorder="1" applyAlignment="1" applyProtection="1">
      <alignment horizontal="right" vertical="center" wrapText="1"/>
    </xf>
    <xf numFmtId="164" fontId="20" fillId="0" borderId="18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center" wrapText="1"/>
    </xf>
    <xf numFmtId="164" fontId="24" fillId="0" borderId="17" xfId="0" applyNumberFormat="1" applyFont="1" applyFill="1" applyBorder="1" applyAlignment="1" applyProtection="1">
      <alignment horizontal="right" vertical="center" wrapText="1"/>
    </xf>
    <xf numFmtId="164" fontId="24" fillId="0" borderId="18" xfId="0" applyNumberFormat="1" applyFont="1" applyFill="1" applyBorder="1" applyAlignment="1" applyProtection="1">
      <alignment horizontal="right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/>
    <xf numFmtId="0" fontId="16" fillId="0" borderId="0" xfId="0" applyFont="1" applyAlignment="1">
      <alignment horizontal="center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9"/>
  <sheetViews>
    <sheetView tabSelected="1" view="pageBreakPreview" zoomScale="110" zoomScaleNormal="130" zoomScaleSheetLayoutView="110" workbookViewId="0">
      <selection activeCell="A236" sqref="A236:XFD236"/>
    </sheetView>
  </sheetViews>
  <sheetFormatPr defaultRowHeight="15" x14ac:dyDescent="0.25"/>
  <cols>
    <col min="1" max="2" width="9.140625" customWidth="1"/>
    <col min="3" max="3" width="19.42578125" customWidth="1"/>
    <col min="4" max="4" width="49.85546875" customWidth="1"/>
    <col min="5" max="5" width="11.5703125" customWidth="1"/>
    <col min="6" max="8" width="7.85546875" customWidth="1"/>
    <col min="9" max="9" width="9.7109375" customWidth="1"/>
    <col min="10" max="12" width="5.7109375" customWidth="1"/>
    <col min="13" max="13" width="0.5703125" customWidth="1"/>
    <col min="14" max="14" width="5.140625" customWidth="1"/>
    <col min="15" max="18" width="5.7109375" customWidth="1"/>
  </cols>
  <sheetData>
    <row r="1" spans="1:18" x14ac:dyDescent="0.25">
      <c r="A1" s="32" t="s">
        <v>85</v>
      </c>
      <c r="B1" s="32"/>
      <c r="C1" s="32"/>
      <c r="D1" s="32"/>
      <c r="J1" s="31" t="s">
        <v>84</v>
      </c>
      <c r="K1" s="31"/>
      <c r="L1" s="31"/>
      <c r="M1" s="31"/>
      <c r="N1" s="31"/>
      <c r="O1" s="31"/>
      <c r="P1" s="31"/>
      <c r="Q1" s="31"/>
      <c r="R1" s="31"/>
    </row>
    <row r="2" spans="1:18" x14ac:dyDescent="0.25">
      <c r="A2" s="32" t="s">
        <v>116</v>
      </c>
      <c r="B2" s="32"/>
      <c r="C2" s="32"/>
      <c r="D2" s="32"/>
      <c r="J2" s="31" t="s">
        <v>112</v>
      </c>
      <c r="K2" s="31"/>
      <c r="L2" s="31"/>
      <c r="M2" s="31"/>
      <c r="N2" s="31"/>
      <c r="O2" s="31"/>
      <c r="P2" s="31"/>
      <c r="Q2" s="31"/>
      <c r="R2" s="31"/>
    </row>
    <row r="3" spans="1:18" x14ac:dyDescent="0.25">
      <c r="A3" s="32" t="s">
        <v>115</v>
      </c>
      <c r="B3" s="32"/>
      <c r="C3" s="32"/>
      <c r="J3" s="32"/>
      <c r="K3" s="32"/>
      <c r="L3" s="32"/>
      <c r="M3" s="32"/>
      <c r="N3" s="32"/>
      <c r="O3" s="32"/>
      <c r="P3" s="32"/>
      <c r="Q3" s="32"/>
      <c r="R3" s="32"/>
    </row>
    <row r="4" spans="1:18" x14ac:dyDescent="0.25">
      <c r="A4" s="33" t="s">
        <v>92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</row>
    <row r="5" spans="1:18" ht="13.7" customHeight="1" x14ac:dyDescent="0.25">
      <c r="A5" s="41" t="s">
        <v>0</v>
      </c>
      <c r="B5" s="41"/>
      <c r="C5" s="41"/>
      <c r="D5" s="42" t="s">
        <v>1</v>
      </c>
      <c r="E5" s="42"/>
      <c r="F5" s="42"/>
      <c r="G5" s="42"/>
      <c r="H5" s="42"/>
      <c r="I5" s="42"/>
      <c r="J5" s="42"/>
      <c r="K5" s="42"/>
      <c r="L5" s="42"/>
      <c r="M5" s="42"/>
      <c r="N5" s="41" t="s">
        <v>0</v>
      </c>
      <c r="O5" s="41"/>
      <c r="P5" s="41"/>
      <c r="Q5" s="41"/>
      <c r="R5" s="41"/>
    </row>
    <row r="6" spans="1:18" ht="2.85" customHeight="1" x14ac:dyDescent="0.25">
      <c r="A6" s="41"/>
      <c r="B6" s="41"/>
      <c r="C6" s="41"/>
      <c r="D6" s="41" t="s">
        <v>0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1:18" ht="12.95" customHeight="1" x14ac:dyDescent="0.25">
      <c r="A7" s="29" t="s">
        <v>2</v>
      </c>
      <c r="B7" s="29" t="s">
        <v>3</v>
      </c>
      <c r="C7" s="43" t="s">
        <v>4</v>
      </c>
      <c r="D7" s="44"/>
      <c r="E7" s="29" t="s">
        <v>5</v>
      </c>
      <c r="F7" s="34" t="s">
        <v>6</v>
      </c>
      <c r="G7" s="35"/>
      <c r="H7" s="36"/>
      <c r="I7" s="37" t="s">
        <v>7</v>
      </c>
      <c r="J7" s="34" t="s">
        <v>8</v>
      </c>
      <c r="K7" s="35"/>
      <c r="L7" s="35"/>
      <c r="M7" s="35"/>
      <c r="N7" s="36"/>
      <c r="O7" s="34" t="s">
        <v>9</v>
      </c>
      <c r="P7" s="35"/>
      <c r="Q7" s="35"/>
      <c r="R7" s="36"/>
    </row>
    <row r="8" spans="1:18" ht="36" customHeight="1" x14ac:dyDescent="0.25">
      <c r="A8" s="30"/>
      <c r="B8" s="30"/>
      <c r="C8" s="45"/>
      <c r="D8" s="46"/>
      <c r="E8" s="30"/>
      <c r="F8" s="1" t="s">
        <v>10</v>
      </c>
      <c r="G8" s="1" t="s">
        <v>11</v>
      </c>
      <c r="H8" s="1" t="s">
        <v>12</v>
      </c>
      <c r="I8" s="38"/>
      <c r="J8" s="1" t="s">
        <v>13</v>
      </c>
      <c r="K8" s="1" t="s">
        <v>14</v>
      </c>
      <c r="L8" s="1" t="s">
        <v>15</v>
      </c>
      <c r="M8" s="39" t="s">
        <v>16</v>
      </c>
      <c r="N8" s="40"/>
      <c r="O8" s="1" t="s">
        <v>17</v>
      </c>
      <c r="P8" s="1" t="s">
        <v>18</v>
      </c>
      <c r="Q8" s="1" t="s">
        <v>19</v>
      </c>
      <c r="R8" s="1" t="s">
        <v>20</v>
      </c>
    </row>
    <row r="9" spans="1:18" ht="14.25" customHeight="1" x14ac:dyDescent="0.25">
      <c r="A9" s="20" t="s">
        <v>21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2"/>
    </row>
    <row r="10" spans="1:18" ht="11.85" customHeight="1" x14ac:dyDescent="0.25">
      <c r="A10" s="2" t="s">
        <v>22</v>
      </c>
      <c r="B10" s="2" t="s">
        <v>23</v>
      </c>
      <c r="C10" s="15" t="s">
        <v>24</v>
      </c>
      <c r="D10" s="16"/>
      <c r="E10" s="2">
        <v>250</v>
      </c>
      <c r="F10" s="3">
        <v>13.3</v>
      </c>
      <c r="G10" s="3">
        <v>6.9</v>
      </c>
      <c r="H10" s="3">
        <v>43.4</v>
      </c>
      <c r="I10" s="3">
        <v>295.2</v>
      </c>
      <c r="J10" s="3">
        <v>0</v>
      </c>
      <c r="K10" s="3">
        <v>0.2</v>
      </c>
      <c r="L10" s="3">
        <v>0</v>
      </c>
      <c r="M10" s="17">
        <v>0.6</v>
      </c>
      <c r="N10" s="18"/>
      <c r="O10" s="3">
        <v>116.9</v>
      </c>
      <c r="P10" s="3">
        <v>16.8</v>
      </c>
      <c r="Q10" s="3">
        <v>101.1</v>
      </c>
      <c r="R10" s="3">
        <v>0.3</v>
      </c>
    </row>
    <row r="11" spans="1:18" ht="12.75" customHeight="1" x14ac:dyDescent="0.25">
      <c r="A11" s="2" t="s">
        <v>25</v>
      </c>
      <c r="B11" s="2" t="s">
        <v>26</v>
      </c>
      <c r="C11" s="15" t="s">
        <v>86</v>
      </c>
      <c r="D11" s="16"/>
      <c r="E11" s="2">
        <v>200</v>
      </c>
      <c r="F11" s="3">
        <v>0.2</v>
      </c>
      <c r="G11" s="3">
        <v>0</v>
      </c>
      <c r="H11" s="3">
        <v>10.1</v>
      </c>
      <c r="I11" s="3">
        <v>41.1</v>
      </c>
      <c r="J11" s="3">
        <v>0</v>
      </c>
      <c r="K11" s="3">
        <v>0</v>
      </c>
      <c r="L11" s="3">
        <v>0</v>
      </c>
      <c r="M11" s="17">
        <v>0</v>
      </c>
      <c r="N11" s="18"/>
      <c r="O11" s="3">
        <v>13</v>
      </c>
      <c r="P11" s="3">
        <v>5.9</v>
      </c>
      <c r="Q11" s="3">
        <v>7.4</v>
      </c>
      <c r="R11" s="3">
        <v>0.7</v>
      </c>
    </row>
    <row r="12" spans="1:18" ht="11.85" customHeight="1" x14ac:dyDescent="0.25">
      <c r="A12" s="2" t="s">
        <v>22</v>
      </c>
      <c r="B12" s="2" t="s">
        <v>0</v>
      </c>
      <c r="C12" s="15" t="s">
        <v>98</v>
      </c>
      <c r="D12" s="16"/>
      <c r="E12" s="2">
        <v>50</v>
      </c>
      <c r="F12" s="3">
        <v>2.2999999999999998</v>
      </c>
      <c r="G12" s="3">
        <v>0.9</v>
      </c>
      <c r="H12" s="3">
        <v>15.4</v>
      </c>
      <c r="I12" s="3">
        <v>78.599999999999994</v>
      </c>
      <c r="J12" s="3">
        <v>0</v>
      </c>
      <c r="K12" s="3">
        <v>0</v>
      </c>
      <c r="L12" s="3">
        <v>0</v>
      </c>
      <c r="M12" s="17">
        <v>0</v>
      </c>
      <c r="N12" s="18"/>
      <c r="O12" s="3">
        <v>5.7</v>
      </c>
      <c r="P12" s="3">
        <v>3.9</v>
      </c>
      <c r="Q12" s="3">
        <v>19.5</v>
      </c>
      <c r="R12" s="3">
        <v>0.3</v>
      </c>
    </row>
    <row r="13" spans="1:18" ht="11.85" customHeight="1" x14ac:dyDescent="0.25">
      <c r="A13" s="2">
        <v>2017</v>
      </c>
      <c r="B13" s="2">
        <v>3</v>
      </c>
      <c r="C13" s="19" t="s">
        <v>102</v>
      </c>
      <c r="D13" s="26"/>
      <c r="E13" s="9">
        <v>50</v>
      </c>
      <c r="F13" s="3">
        <v>3.8</v>
      </c>
      <c r="G13" s="3">
        <v>14.3</v>
      </c>
      <c r="H13" s="3">
        <v>0.5</v>
      </c>
      <c r="I13" s="3">
        <v>169</v>
      </c>
      <c r="J13" s="3">
        <v>0</v>
      </c>
      <c r="K13" s="3">
        <v>0</v>
      </c>
      <c r="L13" s="3">
        <v>0.6</v>
      </c>
      <c r="M13" s="7"/>
      <c r="N13" s="8">
        <v>0.7</v>
      </c>
      <c r="O13" s="3">
        <v>2.4</v>
      </c>
      <c r="P13" s="3">
        <v>0</v>
      </c>
      <c r="Q13" s="3">
        <v>2.2999999999999998</v>
      </c>
      <c r="R13" s="3">
        <v>0</v>
      </c>
    </row>
    <row r="14" spans="1:18" ht="11.85" customHeight="1" x14ac:dyDescent="0.25">
      <c r="A14" s="13" t="s">
        <v>27</v>
      </c>
      <c r="B14" s="14"/>
      <c r="C14" s="14"/>
      <c r="D14" s="14"/>
      <c r="E14" s="10">
        <f>SUM(E10:E13)</f>
        <v>550</v>
      </c>
      <c r="F14" s="4">
        <v>15.8</v>
      </c>
      <c r="G14" s="4">
        <v>16.100000000000001</v>
      </c>
      <c r="H14" s="4">
        <v>68</v>
      </c>
      <c r="I14" s="4">
        <f>I10+I11+I12+I13</f>
        <v>583.9</v>
      </c>
      <c r="J14" s="4">
        <v>0</v>
      </c>
      <c r="K14" s="4">
        <v>0.2</v>
      </c>
      <c r="L14" s="4">
        <v>0.1</v>
      </c>
      <c r="M14" s="24">
        <v>0.7</v>
      </c>
      <c r="N14" s="25"/>
      <c r="O14" s="4">
        <v>136.6</v>
      </c>
      <c r="P14" s="4">
        <v>26.6</v>
      </c>
      <c r="Q14" s="4">
        <v>130</v>
      </c>
      <c r="R14" s="4">
        <v>1.3</v>
      </c>
    </row>
    <row r="15" spans="1:18" ht="11.85" customHeight="1" x14ac:dyDescent="0.25">
      <c r="A15" s="2"/>
      <c r="B15" s="2"/>
      <c r="C15" s="15"/>
      <c r="D15" s="16"/>
      <c r="E15" s="2"/>
      <c r="F15" s="3"/>
      <c r="G15" s="3"/>
      <c r="H15" s="3"/>
      <c r="I15" s="3"/>
      <c r="J15" s="3"/>
      <c r="K15" s="3"/>
      <c r="L15" s="3"/>
      <c r="M15" s="17"/>
      <c r="N15" s="18"/>
      <c r="O15" s="3"/>
      <c r="P15" s="3"/>
      <c r="Q15" s="3"/>
      <c r="R15" s="3"/>
    </row>
    <row r="16" spans="1:18" ht="14.25" customHeight="1" x14ac:dyDescent="0.25">
      <c r="A16" s="20" t="s">
        <v>28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2"/>
    </row>
    <row r="17" spans="1:18" ht="15" customHeight="1" x14ac:dyDescent="0.25">
      <c r="A17" s="2">
        <v>2011</v>
      </c>
      <c r="B17" s="2">
        <v>13</v>
      </c>
      <c r="C17" s="15" t="s">
        <v>103</v>
      </c>
      <c r="D17" s="16"/>
      <c r="E17" s="2">
        <v>100</v>
      </c>
      <c r="F17" s="3">
        <v>1</v>
      </c>
      <c r="G17" s="3">
        <v>3</v>
      </c>
      <c r="H17" s="3">
        <v>3.5</v>
      </c>
      <c r="I17" s="3">
        <v>45.9</v>
      </c>
      <c r="J17" s="3">
        <v>0</v>
      </c>
      <c r="K17" s="3">
        <v>2.9</v>
      </c>
      <c r="L17" s="3">
        <v>0</v>
      </c>
      <c r="M17" s="17">
        <v>1.4</v>
      </c>
      <c r="N17" s="18"/>
      <c r="O17" s="3">
        <v>20.6</v>
      </c>
      <c r="P17" s="3">
        <v>12.3</v>
      </c>
      <c r="Q17" s="3">
        <v>26</v>
      </c>
      <c r="R17" s="3">
        <v>0.7</v>
      </c>
    </row>
    <row r="18" spans="1:18" ht="11.85" customHeight="1" x14ac:dyDescent="0.25">
      <c r="A18" s="2" t="s">
        <v>25</v>
      </c>
      <c r="B18" s="2" t="s">
        <v>29</v>
      </c>
      <c r="C18" s="15" t="s">
        <v>30</v>
      </c>
      <c r="D18" s="16"/>
      <c r="E18" s="2">
        <v>250</v>
      </c>
      <c r="F18" s="3">
        <v>8.1</v>
      </c>
      <c r="G18" s="3">
        <v>4.9000000000000004</v>
      </c>
      <c r="H18" s="3">
        <v>18.8</v>
      </c>
      <c r="I18" s="3">
        <v>152.5</v>
      </c>
      <c r="J18" s="3">
        <v>0.3</v>
      </c>
      <c r="K18" s="3">
        <v>4.7</v>
      </c>
      <c r="L18" s="3">
        <v>0.2</v>
      </c>
      <c r="M18" s="17">
        <v>2.8</v>
      </c>
      <c r="N18" s="18"/>
      <c r="O18" s="3">
        <v>43.7</v>
      </c>
      <c r="P18" s="3">
        <v>35.200000000000003</v>
      </c>
      <c r="Q18" s="3">
        <v>99.2</v>
      </c>
      <c r="R18" s="3">
        <v>2.2999999999999998</v>
      </c>
    </row>
    <row r="19" spans="1:18" ht="21" customHeight="1" x14ac:dyDescent="0.25">
      <c r="A19" s="2" t="s">
        <v>25</v>
      </c>
      <c r="B19" s="2" t="s">
        <v>31</v>
      </c>
      <c r="C19" s="15" t="s">
        <v>32</v>
      </c>
      <c r="D19" s="16"/>
      <c r="E19" s="2">
        <v>180</v>
      </c>
      <c r="F19" s="3">
        <v>5.3</v>
      </c>
      <c r="G19" s="3">
        <v>2.4</v>
      </c>
      <c r="H19" s="3">
        <v>34.200000000000003</v>
      </c>
      <c r="I19" s="3">
        <v>179.7</v>
      </c>
      <c r="J19" s="3">
        <v>0.1</v>
      </c>
      <c r="K19" s="3">
        <v>0</v>
      </c>
      <c r="L19" s="3">
        <v>0</v>
      </c>
      <c r="M19" s="17">
        <v>1.1000000000000001</v>
      </c>
      <c r="N19" s="18"/>
      <c r="O19" s="3">
        <v>29.4</v>
      </c>
      <c r="P19" s="3">
        <v>10.4</v>
      </c>
      <c r="Q19" s="3">
        <v>41</v>
      </c>
      <c r="R19" s="3">
        <v>1</v>
      </c>
    </row>
    <row r="20" spans="1:18" ht="18" customHeight="1" x14ac:dyDescent="0.25">
      <c r="A20" s="2" t="s">
        <v>22</v>
      </c>
      <c r="B20" s="2" t="s">
        <v>33</v>
      </c>
      <c r="C20" s="15" t="s">
        <v>104</v>
      </c>
      <c r="D20" s="16"/>
      <c r="E20" s="2">
        <v>100</v>
      </c>
      <c r="F20" s="3">
        <v>15</v>
      </c>
      <c r="G20" s="3">
        <v>14</v>
      </c>
      <c r="H20" s="3">
        <v>18</v>
      </c>
      <c r="I20" s="3">
        <v>213.3</v>
      </c>
      <c r="J20" s="3">
        <v>0</v>
      </c>
      <c r="K20" s="3">
        <v>1.4</v>
      </c>
      <c r="L20" s="3">
        <v>0.1</v>
      </c>
      <c r="M20" s="17">
        <v>1.8</v>
      </c>
      <c r="N20" s="18"/>
      <c r="O20" s="3">
        <v>13.4</v>
      </c>
      <c r="P20" s="3">
        <v>9.5</v>
      </c>
      <c r="Q20" s="3">
        <v>25.4</v>
      </c>
      <c r="R20" s="3">
        <v>0.7</v>
      </c>
    </row>
    <row r="21" spans="1:18" ht="14.25" customHeight="1" x14ac:dyDescent="0.25">
      <c r="A21" s="2" t="s">
        <v>22</v>
      </c>
      <c r="B21" s="2" t="s">
        <v>34</v>
      </c>
      <c r="C21" s="15" t="s">
        <v>35</v>
      </c>
      <c r="D21" s="16"/>
      <c r="E21" s="2">
        <v>200</v>
      </c>
      <c r="F21" s="3">
        <v>0</v>
      </c>
      <c r="G21" s="3">
        <v>0</v>
      </c>
      <c r="H21" s="3">
        <v>10.7</v>
      </c>
      <c r="I21" s="3">
        <v>42.6</v>
      </c>
      <c r="J21" s="3">
        <v>0</v>
      </c>
      <c r="K21" s="3">
        <v>0</v>
      </c>
      <c r="L21" s="3">
        <v>0</v>
      </c>
      <c r="M21" s="17">
        <v>0</v>
      </c>
      <c r="N21" s="18"/>
      <c r="O21" s="3">
        <v>8.8000000000000007</v>
      </c>
      <c r="P21" s="3">
        <v>1.9</v>
      </c>
      <c r="Q21" s="3">
        <v>0</v>
      </c>
      <c r="R21" s="3">
        <v>0</v>
      </c>
    </row>
    <row r="22" spans="1:18" ht="11.85" customHeight="1" x14ac:dyDescent="0.25">
      <c r="A22" s="2" t="s">
        <v>22</v>
      </c>
      <c r="B22" s="2" t="s">
        <v>0</v>
      </c>
      <c r="C22" s="15" t="s">
        <v>98</v>
      </c>
      <c r="D22" s="16"/>
      <c r="E22" s="2">
        <v>50</v>
      </c>
      <c r="F22" s="3">
        <v>2.6</v>
      </c>
      <c r="G22" s="3">
        <v>0.4</v>
      </c>
      <c r="H22" s="3">
        <v>17</v>
      </c>
      <c r="I22" s="3">
        <v>81.599999999999994</v>
      </c>
      <c r="J22" s="3">
        <v>0.1</v>
      </c>
      <c r="K22" s="3">
        <v>0</v>
      </c>
      <c r="L22" s="3">
        <v>0</v>
      </c>
      <c r="M22" s="17">
        <v>0.9</v>
      </c>
      <c r="N22" s="18"/>
      <c r="O22" s="3">
        <v>7.2</v>
      </c>
      <c r="P22" s="3">
        <v>7.6</v>
      </c>
      <c r="Q22" s="3">
        <v>34.799999999999997</v>
      </c>
      <c r="R22" s="3">
        <v>1.6</v>
      </c>
    </row>
    <row r="23" spans="1:18" ht="11.85" customHeight="1" x14ac:dyDescent="0.25">
      <c r="A23" s="13" t="s">
        <v>27</v>
      </c>
      <c r="B23" s="14"/>
      <c r="C23" s="14"/>
      <c r="D23" s="14"/>
      <c r="E23" s="10">
        <f>SUM(E17:E22)</f>
        <v>880</v>
      </c>
      <c r="F23" s="4">
        <f>F17+F18+F19+F20+F21+F22</f>
        <v>32</v>
      </c>
      <c r="G23" s="4">
        <f>G17+G18+G19+G20+G21+G22</f>
        <v>24.7</v>
      </c>
      <c r="H23" s="4">
        <f>H17+H18+H19+H20+H21+H22</f>
        <v>102.2</v>
      </c>
      <c r="I23" s="4">
        <f>I17+I18+I19+I20+I21+I22</f>
        <v>715.60000000000014</v>
      </c>
      <c r="J23" s="4">
        <v>0.5</v>
      </c>
      <c r="K23" s="4">
        <v>10.3</v>
      </c>
      <c r="L23" s="4">
        <v>0.4</v>
      </c>
      <c r="M23" s="24">
        <v>6.6</v>
      </c>
      <c r="N23" s="25"/>
      <c r="O23" s="4">
        <v>127.1</v>
      </c>
      <c r="P23" s="4">
        <v>73.599999999999994</v>
      </c>
      <c r="Q23" s="4">
        <v>222.6</v>
      </c>
      <c r="R23" s="4">
        <v>6</v>
      </c>
    </row>
    <row r="24" spans="1:18" ht="11.85" customHeight="1" x14ac:dyDescent="0.25">
      <c r="A24" s="23" t="s">
        <v>93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8" ht="11.85" customHeight="1" x14ac:dyDescent="0.25">
      <c r="A25" s="2">
        <v>2011</v>
      </c>
      <c r="B25" s="2">
        <v>421</v>
      </c>
      <c r="C25" s="15" t="s">
        <v>95</v>
      </c>
      <c r="D25" s="16"/>
      <c r="E25" s="2">
        <v>150</v>
      </c>
      <c r="F25" s="3">
        <v>4</v>
      </c>
      <c r="G25" s="3">
        <v>2.4</v>
      </c>
      <c r="H25" s="3">
        <v>26.3</v>
      </c>
      <c r="I25" s="3">
        <v>124.9</v>
      </c>
      <c r="J25" s="3">
        <v>0</v>
      </c>
      <c r="K25" s="3">
        <v>0</v>
      </c>
      <c r="L25" s="3">
        <v>0</v>
      </c>
      <c r="M25" s="17">
        <v>0</v>
      </c>
      <c r="N25" s="18"/>
      <c r="O25" s="3">
        <v>5.7</v>
      </c>
      <c r="P25" s="3">
        <v>3.9</v>
      </c>
      <c r="Q25" s="3">
        <v>19.5</v>
      </c>
      <c r="R25" s="3">
        <v>0.3</v>
      </c>
    </row>
    <row r="26" spans="1:18" ht="11.85" customHeight="1" x14ac:dyDescent="0.25">
      <c r="A26" s="2" t="s">
        <v>22</v>
      </c>
      <c r="B26" s="2" t="s">
        <v>34</v>
      </c>
      <c r="C26" s="15" t="s">
        <v>94</v>
      </c>
      <c r="D26" s="16"/>
      <c r="E26" s="2">
        <v>200</v>
      </c>
      <c r="F26" s="3">
        <v>0.8</v>
      </c>
      <c r="G26" s="3">
        <v>0.8</v>
      </c>
      <c r="H26" s="3">
        <v>20.100000000000001</v>
      </c>
      <c r="I26" s="3">
        <v>84</v>
      </c>
      <c r="J26" s="3">
        <v>0</v>
      </c>
      <c r="K26" s="3">
        <v>0</v>
      </c>
      <c r="L26" s="3">
        <v>0</v>
      </c>
      <c r="M26" s="17">
        <v>0</v>
      </c>
      <c r="N26" s="18"/>
      <c r="O26" s="3">
        <v>8.8000000000000007</v>
      </c>
      <c r="P26" s="3">
        <v>1.9</v>
      </c>
      <c r="Q26" s="3">
        <v>0</v>
      </c>
      <c r="R26" s="3">
        <v>0</v>
      </c>
    </row>
    <row r="27" spans="1:18" ht="11.85" customHeight="1" x14ac:dyDescent="0.25">
      <c r="A27" s="13" t="s">
        <v>27</v>
      </c>
      <c r="B27" s="14"/>
      <c r="C27" s="14"/>
      <c r="D27" s="14"/>
      <c r="E27" s="10">
        <f>SUM(E25:E26)</f>
        <v>350</v>
      </c>
      <c r="F27" s="3"/>
      <c r="G27" s="3"/>
      <c r="H27" s="3"/>
      <c r="I27" s="3"/>
      <c r="J27" s="3"/>
      <c r="K27" s="3"/>
      <c r="L27" s="3"/>
      <c r="M27" s="7"/>
      <c r="N27" s="8"/>
      <c r="O27" s="3"/>
      <c r="P27" s="3"/>
      <c r="Q27" s="3"/>
      <c r="R27" s="3"/>
    </row>
    <row r="28" spans="1:18" ht="11.85" customHeight="1" x14ac:dyDescent="0.25">
      <c r="A28" s="13" t="s">
        <v>27</v>
      </c>
      <c r="B28" s="14"/>
      <c r="C28" s="14"/>
      <c r="D28" s="14"/>
      <c r="E28" s="10">
        <f>E27+E23+E14</f>
        <v>1780</v>
      </c>
      <c r="F28" s="4">
        <f>SUM(F25:F26)</f>
        <v>4.8</v>
      </c>
      <c r="G28" s="4">
        <f t="shared" ref="G28:I28" si="0">SUM(G25:G26)</f>
        <v>3.2</v>
      </c>
      <c r="H28" s="4">
        <f t="shared" si="0"/>
        <v>46.400000000000006</v>
      </c>
      <c r="I28" s="4">
        <f t="shared" si="0"/>
        <v>208.9</v>
      </c>
      <c r="J28" s="4">
        <f>SUM(J25:J26)</f>
        <v>0</v>
      </c>
      <c r="K28" s="4">
        <f t="shared" ref="K28:L28" si="1">SUM(K25:K26)</f>
        <v>0</v>
      </c>
      <c r="L28" s="4">
        <f t="shared" si="1"/>
        <v>0</v>
      </c>
      <c r="M28" s="24">
        <f>M25+M26</f>
        <v>0</v>
      </c>
      <c r="N28" s="25"/>
      <c r="O28" s="4">
        <f>O26+O25</f>
        <v>14.5</v>
      </c>
      <c r="P28" s="4">
        <f t="shared" ref="P28:R28" si="2">P26+P25</f>
        <v>5.8</v>
      </c>
      <c r="Q28" s="4">
        <f t="shared" si="2"/>
        <v>19.5</v>
      </c>
      <c r="R28" s="4">
        <f t="shared" si="2"/>
        <v>0.3</v>
      </c>
    </row>
    <row r="29" spans="1:18" ht="10.5" customHeight="1" x14ac:dyDescent="0.25">
      <c r="A29" s="41"/>
      <c r="B29" s="41"/>
      <c r="C29" s="41"/>
      <c r="D29" s="42" t="s">
        <v>36</v>
      </c>
      <c r="E29" s="42"/>
      <c r="F29" s="42"/>
      <c r="G29" s="42"/>
      <c r="H29" s="42"/>
      <c r="I29" s="42"/>
      <c r="J29" s="42"/>
      <c r="K29" s="42"/>
      <c r="L29" s="42"/>
      <c r="M29" s="42"/>
      <c r="N29" s="41" t="s">
        <v>0</v>
      </c>
      <c r="O29" s="41"/>
      <c r="P29" s="41"/>
      <c r="Q29" s="41"/>
      <c r="R29" s="41"/>
    </row>
    <row r="30" spans="1:18" ht="2.25" hidden="1" customHeight="1" x14ac:dyDescent="0.25">
      <c r="A30" s="41"/>
      <c r="B30" s="41"/>
      <c r="C30" s="41"/>
      <c r="D30" s="41" t="s">
        <v>0</v>
      </c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</row>
    <row r="31" spans="1:18" ht="12.95" customHeight="1" x14ac:dyDescent="0.25">
      <c r="A31" s="29" t="s">
        <v>2</v>
      </c>
      <c r="B31" s="29" t="s">
        <v>3</v>
      </c>
      <c r="C31" s="43" t="s">
        <v>4</v>
      </c>
      <c r="D31" s="44"/>
      <c r="E31" s="29" t="s">
        <v>5</v>
      </c>
      <c r="F31" s="34" t="s">
        <v>6</v>
      </c>
      <c r="G31" s="35"/>
      <c r="H31" s="36"/>
      <c r="I31" s="37" t="s">
        <v>7</v>
      </c>
      <c r="J31" s="34" t="s">
        <v>8</v>
      </c>
      <c r="K31" s="35"/>
      <c r="L31" s="35"/>
      <c r="M31" s="35"/>
      <c r="N31" s="36"/>
      <c r="O31" s="34" t="s">
        <v>9</v>
      </c>
      <c r="P31" s="35"/>
      <c r="Q31" s="35"/>
      <c r="R31" s="36"/>
    </row>
    <row r="32" spans="1:18" ht="30.2" customHeight="1" x14ac:dyDescent="0.25">
      <c r="A32" s="30"/>
      <c r="B32" s="30"/>
      <c r="C32" s="45"/>
      <c r="D32" s="46"/>
      <c r="E32" s="30"/>
      <c r="F32" s="1" t="s">
        <v>10</v>
      </c>
      <c r="G32" s="1" t="s">
        <v>11</v>
      </c>
      <c r="H32" s="1" t="s">
        <v>12</v>
      </c>
      <c r="I32" s="38"/>
      <c r="J32" s="1" t="s">
        <v>13</v>
      </c>
      <c r="K32" s="1" t="s">
        <v>14</v>
      </c>
      <c r="L32" s="1" t="s">
        <v>15</v>
      </c>
      <c r="M32" s="39" t="s">
        <v>16</v>
      </c>
      <c r="N32" s="40"/>
      <c r="O32" s="1" t="s">
        <v>17</v>
      </c>
      <c r="P32" s="1" t="s">
        <v>18</v>
      </c>
      <c r="Q32" s="1" t="s">
        <v>19</v>
      </c>
      <c r="R32" s="1" t="s">
        <v>20</v>
      </c>
    </row>
    <row r="33" spans="1:18" ht="14.25" customHeight="1" x14ac:dyDescent="0.25">
      <c r="A33" s="20" t="s">
        <v>21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2"/>
    </row>
    <row r="34" spans="1:18" ht="15.75" customHeight="1" x14ac:dyDescent="0.25">
      <c r="A34" s="2" t="s">
        <v>22</v>
      </c>
      <c r="B34" s="2" t="s">
        <v>23</v>
      </c>
      <c r="C34" s="15" t="s">
        <v>67</v>
      </c>
      <c r="D34" s="16"/>
      <c r="E34" s="2">
        <v>250</v>
      </c>
      <c r="F34" s="3">
        <v>14.9</v>
      </c>
      <c r="G34" s="3">
        <v>10.7</v>
      </c>
      <c r="H34" s="3">
        <v>39.6</v>
      </c>
      <c r="I34" s="3">
        <v>276.8</v>
      </c>
      <c r="J34" s="3">
        <v>0.1</v>
      </c>
      <c r="K34" s="3">
        <v>0.2</v>
      </c>
      <c r="L34" s="3">
        <v>0</v>
      </c>
      <c r="M34" s="17">
        <v>0.7</v>
      </c>
      <c r="N34" s="18"/>
      <c r="O34" s="3">
        <v>126.5</v>
      </c>
      <c r="P34" s="3">
        <v>35.6</v>
      </c>
      <c r="Q34" s="3">
        <v>138.9</v>
      </c>
      <c r="R34" s="3">
        <v>0.7</v>
      </c>
    </row>
    <row r="35" spans="1:18" ht="10.5" customHeight="1" x14ac:dyDescent="0.25">
      <c r="A35" s="2">
        <v>2022</v>
      </c>
      <c r="B35" s="2">
        <v>54</v>
      </c>
      <c r="C35" s="15" t="s">
        <v>105</v>
      </c>
      <c r="D35" s="47"/>
      <c r="E35" s="12">
        <v>40</v>
      </c>
      <c r="F35" s="11">
        <v>4.8</v>
      </c>
      <c r="G35" s="3">
        <v>4</v>
      </c>
      <c r="H35" s="3">
        <v>0.3</v>
      </c>
      <c r="I35" s="3">
        <v>56.6</v>
      </c>
      <c r="J35" s="3">
        <v>0</v>
      </c>
      <c r="K35" s="3">
        <v>0</v>
      </c>
      <c r="L35" s="3">
        <v>0</v>
      </c>
      <c r="M35" s="17">
        <v>0</v>
      </c>
      <c r="N35" s="18"/>
      <c r="O35" s="3">
        <v>13</v>
      </c>
      <c r="P35" s="3">
        <v>5.9</v>
      </c>
      <c r="Q35" s="3">
        <v>7.4</v>
      </c>
      <c r="R35" s="3">
        <v>0.7</v>
      </c>
    </row>
    <row r="36" spans="1:18" ht="15" customHeight="1" x14ac:dyDescent="0.25">
      <c r="A36" s="2" t="s">
        <v>22</v>
      </c>
      <c r="B36" s="2" t="s">
        <v>0</v>
      </c>
      <c r="C36" s="19" t="s">
        <v>99</v>
      </c>
      <c r="D36" s="16"/>
      <c r="E36" s="2">
        <v>100</v>
      </c>
      <c r="F36" s="3">
        <v>0.4</v>
      </c>
      <c r="G36" s="3">
        <v>0.4</v>
      </c>
      <c r="H36" s="3">
        <v>9.8000000000000007</v>
      </c>
      <c r="I36" s="3">
        <v>47</v>
      </c>
      <c r="J36" s="3">
        <v>0</v>
      </c>
      <c r="K36" s="3">
        <v>10</v>
      </c>
      <c r="L36" s="3">
        <v>0</v>
      </c>
      <c r="M36" s="17">
        <v>0.6</v>
      </c>
      <c r="N36" s="18"/>
      <c r="O36" s="3">
        <v>16</v>
      </c>
      <c r="P36" s="3">
        <v>8</v>
      </c>
      <c r="Q36" s="3">
        <v>11</v>
      </c>
      <c r="R36" s="3">
        <v>2.2000000000000002</v>
      </c>
    </row>
    <row r="37" spans="1:18" ht="11.85" customHeight="1" x14ac:dyDescent="0.25">
      <c r="A37" s="2" t="s">
        <v>25</v>
      </c>
      <c r="B37" s="2" t="s">
        <v>37</v>
      </c>
      <c r="C37" s="15" t="s">
        <v>38</v>
      </c>
      <c r="D37" s="16"/>
      <c r="E37" s="2">
        <v>200</v>
      </c>
      <c r="F37" s="3">
        <v>0.2</v>
      </c>
      <c r="G37" s="3">
        <v>0</v>
      </c>
      <c r="H37" s="3">
        <v>12.1</v>
      </c>
      <c r="I37" s="3">
        <v>49.9</v>
      </c>
      <c r="J37" s="3">
        <v>0</v>
      </c>
      <c r="K37" s="3">
        <v>0.5</v>
      </c>
      <c r="L37" s="3">
        <v>0</v>
      </c>
      <c r="M37" s="17">
        <v>0</v>
      </c>
      <c r="N37" s="18"/>
      <c r="O37" s="3">
        <v>14.1</v>
      </c>
      <c r="P37" s="3">
        <v>6.3</v>
      </c>
      <c r="Q37" s="3">
        <v>8</v>
      </c>
      <c r="R37" s="3">
        <v>0.7</v>
      </c>
    </row>
    <row r="38" spans="1:18" ht="11.85" customHeight="1" x14ac:dyDescent="0.25">
      <c r="A38" s="2" t="s">
        <v>22</v>
      </c>
      <c r="B38" s="2" t="s">
        <v>0</v>
      </c>
      <c r="C38" s="15" t="s">
        <v>98</v>
      </c>
      <c r="D38" s="16"/>
      <c r="E38" s="2">
        <v>50</v>
      </c>
      <c r="F38" s="3">
        <v>2.2999999999999998</v>
      </c>
      <c r="G38" s="3">
        <v>0.9</v>
      </c>
      <c r="H38" s="3">
        <v>15.4</v>
      </c>
      <c r="I38" s="3">
        <v>78.599999999999994</v>
      </c>
      <c r="J38" s="3">
        <v>0</v>
      </c>
      <c r="K38" s="3">
        <v>0</v>
      </c>
      <c r="L38" s="3">
        <v>0</v>
      </c>
      <c r="M38" s="17">
        <v>0</v>
      </c>
      <c r="N38" s="18"/>
      <c r="O38" s="3">
        <v>5.7</v>
      </c>
      <c r="P38" s="3">
        <v>3.9</v>
      </c>
      <c r="Q38" s="3">
        <v>19.5</v>
      </c>
      <c r="R38" s="3">
        <v>0.3</v>
      </c>
    </row>
    <row r="39" spans="1:18" ht="11.85" customHeight="1" x14ac:dyDescent="0.25">
      <c r="A39" s="13" t="s">
        <v>27</v>
      </c>
      <c r="B39" s="14"/>
      <c r="C39" s="14"/>
      <c r="D39" s="14"/>
      <c r="E39" s="10">
        <f>SUM(E34:E38)</f>
        <v>640</v>
      </c>
      <c r="F39" s="4">
        <v>25.6</v>
      </c>
      <c r="G39" s="4">
        <v>22.2</v>
      </c>
      <c r="H39" s="4">
        <v>31.1</v>
      </c>
      <c r="I39" s="4">
        <f>I34+I37+I38</f>
        <v>405.29999999999995</v>
      </c>
      <c r="J39" s="4">
        <v>0.2</v>
      </c>
      <c r="K39" s="4">
        <v>0.8</v>
      </c>
      <c r="L39" s="4">
        <v>0.2</v>
      </c>
      <c r="M39" s="24">
        <v>1.6</v>
      </c>
      <c r="N39" s="25"/>
      <c r="O39" s="4">
        <v>136.19999999999999</v>
      </c>
      <c r="P39" s="4">
        <v>32.9</v>
      </c>
      <c r="Q39" s="4">
        <v>264.7</v>
      </c>
      <c r="R39" s="4">
        <v>3.5</v>
      </c>
    </row>
    <row r="40" spans="1:18" ht="0.75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2"/>
    </row>
    <row r="41" spans="1:18" ht="14.25" customHeight="1" x14ac:dyDescent="0.25">
      <c r="A41" s="20" t="s">
        <v>28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2"/>
    </row>
    <row r="42" spans="1:18" ht="11.85" customHeight="1" x14ac:dyDescent="0.25">
      <c r="A42" s="2" t="s">
        <v>40</v>
      </c>
      <c r="B42" s="2" t="s">
        <v>41</v>
      </c>
      <c r="C42" s="15" t="s">
        <v>42</v>
      </c>
      <c r="D42" s="16"/>
      <c r="E42" s="2">
        <v>100</v>
      </c>
      <c r="F42" s="3">
        <v>0.8</v>
      </c>
      <c r="G42" s="3">
        <v>3</v>
      </c>
      <c r="H42" s="3">
        <v>3.9</v>
      </c>
      <c r="I42" s="3">
        <v>46</v>
      </c>
      <c r="J42" s="3">
        <v>0</v>
      </c>
      <c r="K42" s="3">
        <v>1.2</v>
      </c>
      <c r="L42" s="3">
        <v>1.1000000000000001</v>
      </c>
      <c r="M42" s="17">
        <v>1.7</v>
      </c>
      <c r="N42" s="18"/>
      <c r="O42" s="3">
        <v>28.1</v>
      </c>
      <c r="P42" s="3">
        <v>20</v>
      </c>
      <c r="Q42" s="3">
        <v>29.2</v>
      </c>
      <c r="R42" s="3">
        <v>0.5</v>
      </c>
    </row>
    <row r="43" spans="1:18" ht="21" customHeight="1" x14ac:dyDescent="0.25">
      <c r="A43" s="2" t="s">
        <v>25</v>
      </c>
      <c r="B43" s="2" t="s">
        <v>43</v>
      </c>
      <c r="C43" s="15" t="s">
        <v>44</v>
      </c>
      <c r="D43" s="16"/>
      <c r="E43" s="2">
        <v>250</v>
      </c>
      <c r="F43" s="3">
        <v>4.4000000000000004</v>
      </c>
      <c r="G43" s="3">
        <v>4.5999999999999996</v>
      </c>
      <c r="H43" s="3">
        <v>11.7</v>
      </c>
      <c r="I43" s="3">
        <v>137</v>
      </c>
      <c r="J43" s="3">
        <v>0</v>
      </c>
      <c r="K43" s="3">
        <v>9.1</v>
      </c>
      <c r="L43" s="3">
        <v>0.2</v>
      </c>
      <c r="M43" s="17">
        <v>0.9</v>
      </c>
      <c r="N43" s="18"/>
      <c r="O43" s="3">
        <v>46.9</v>
      </c>
      <c r="P43" s="3">
        <v>27.5</v>
      </c>
      <c r="Q43" s="3">
        <v>72</v>
      </c>
      <c r="R43" s="3">
        <v>1.6</v>
      </c>
    </row>
    <row r="44" spans="1:18" ht="11.85" customHeight="1" x14ac:dyDescent="0.25">
      <c r="A44" s="2" t="s">
        <v>22</v>
      </c>
      <c r="B44" s="2" t="s">
        <v>45</v>
      </c>
      <c r="C44" s="15" t="s">
        <v>46</v>
      </c>
      <c r="D44" s="16"/>
      <c r="E44" s="2">
        <v>280</v>
      </c>
      <c r="F44" s="3">
        <v>18.3</v>
      </c>
      <c r="G44" s="3">
        <v>18.399999999999999</v>
      </c>
      <c r="H44" s="3">
        <v>65.5</v>
      </c>
      <c r="I44" s="3">
        <v>413</v>
      </c>
      <c r="J44" s="3">
        <v>0.2</v>
      </c>
      <c r="K44" s="3">
        <v>12.4</v>
      </c>
      <c r="L44" s="3">
        <v>0.6</v>
      </c>
      <c r="M44" s="17">
        <v>2.5</v>
      </c>
      <c r="N44" s="18"/>
      <c r="O44" s="3">
        <v>45.2</v>
      </c>
      <c r="P44" s="3">
        <v>49.8</v>
      </c>
      <c r="Q44" s="3">
        <v>178</v>
      </c>
      <c r="R44" s="3">
        <v>2.6</v>
      </c>
    </row>
    <row r="45" spans="1:18" ht="21" customHeight="1" x14ac:dyDescent="0.25">
      <c r="A45" s="2" t="s">
        <v>22</v>
      </c>
      <c r="B45" s="2" t="s">
        <v>34</v>
      </c>
      <c r="C45" s="15" t="s">
        <v>35</v>
      </c>
      <c r="D45" s="16"/>
      <c r="E45" s="2">
        <v>200</v>
      </c>
      <c r="F45" s="3">
        <v>0</v>
      </c>
      <c r="G45" s="3">
        <v>0</v>
      </c>
      <c r="H45" s="3">
        <v>10.7</v>
      </c>
      <c r="I45" s="3">
        <v>42.6</v>
      </c>
      <c r="J45" s="3">
        <v>0</v>
      </c>
      <c r="K45" s="3">
        <v>0</v>
      </c>
      <c r="L45" s="3">
        <v>0</v>
      </c>
      <c r="M45" s="17">
        <v>0</v>
      </c>
      <c r="N45" s="18"/>
      <c r="O45" s="3">
        <v>8.8000000000000007</v>
      </c>
      <c r="P45" s="3">
        <v>1.9</v>
      </c>
      <c r="Q45" s="3">
        <v>0</v>
      </c>
      <c r="R45" s="3">
        <v>0</v>
      </c>
    </row>
    <row r="46" spans="1:18" ht="11.85" customHeight="1" x14ac:dyDescent="0.25">
      <c r="A46" s="2" t="s">
        <v>22</v>
      </c>
      <c r="B46" s="2" t="s">
        <v>0</v>
      </c>
      <c r="C46" s="15" t="s">
        <v>98</v>
      </c>
      <c r="D46" s="16"/>
      <c r="E46" s="2">
        <v>50</v>
      </c>
      <c r="F46" s="3">
        <v>2.6</v>
      </c>
      <c r="G46" s="3">
        <v>0.4</v>
      </c>
      <c r="H46" s="3">
        <v>17</v>
      </c>
      <c r="I46" s="3">
        <v>81.599999999999994</v>
      </c>
      <c r="J46" s="3">
        <v>0.1</v>
      </c>
      <c r="K46" s="3">
        <v>0</v>
      </c>
      <c r="L46" s="3">
        <v>0</v>
      </c>
      <c r="M46" s="17">
        <v>0.9</v>
      </c>
      <c r="N46" s="18"/>
      <c r="O46" s="3">
        <v>7.2</v>
      </c>
      <c r="P46" s="3">
        <v>7.6</v>
      </c>
      <c r="Q46" s="3">
        <v>34.799999999999997</v>
      </c>
      <c r="R46" s="3">
        <v>1.6</v>
      </c>
    </row>
    <row r="47" spans="1:18" ht="11.85" customHeight="1" x14ac:dyDescent="0.25">
      <c r="A47" s="13" t="s">
        <v>27</v>
      </c>
      <c r="B47" s="14"/>
      <c r="C47" s="14"/>
      <c r="D47" s="14"/>
      <c r="E47" s="10">
        <f>SUM(E42:E46)</f>
        <v>880</v>
      </c>
      <c r="F47" s="4">
        <v>26.1</v>
      </c>
      <c r="G47" s="4">
        <v>26.4</v>
      </c>
      <c r="H47" s="4">
        <v>108.8</v>
      </c>
      <c r="I47" s="4">
        <v>571.4</v>
      </c>
      <c r="J47" s="4">
        <v>0.3</v>
      </c>
      <c r="K47" s="4">
        <v>22.7</v>
      </c>
      <c r="L47" s="4">
        <v>1.9</v>
      </c>
      <c r="M47" s="24">
        <v>6</v>
      </c>
      <c r="N47" s="25"/>
      <c r="O47" s="4">
        <v>136.19999999999999</v>
      </c>
      <c r="P47" s="4">
        <v>106.8</v>
      </c>
      <c r="Q47" s="4">
        <v>314</v>
      </c>
      <c r="R47" s="4">
        <v>6.3</v>
      </c>
    </row>
    <row r="48" spans="1:18" ht="11.85" customHeight="1" x14ac:dyDescent="0.25">
      <c r="A48" s="23" t="s">
        <v>93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</row>
    <row r="49" spans="1:18" ht="11.85" customHeight="1" x14ac:dyDescent="0.25">
      <c r="A49" s="2">
        <v>2011</v>
      </c>
      <c r="B49" s="2">
        <v>421</v>
      </c>
      <c r="C49" s="15" t="s">
        <v>91</v>
      </c>
      <c r="D49" s="16"/>
      <c r="E49" s="2">
        <v>150</v>
      </c>
      <c r="F49" s="3">
        <v>4</v>
      </c>
      <c r="G49" s="3">
        <v>2.4</v>
      </c>
      <c r="H49" s="3">
        <v>26.3</v>
      </c>
      <c r="I49" s="3">
        <v>124.9</v>
      </c>
      <c r="J49" s="3">
        <v>0</v>
      </c>
      <c r="K49" s="3">
        <v>0</v>
      </c>
      <c r="L49" s="3">
        <v>0</v>
      </c>
      <c r="M49" s="17">
        <v>0</v>
      </c>
      <c r="N49" s="18"/>
      <c r="O49" s="3">
        <v>5.7</v>
      </c>
      <c r="P49" s="3">
        <v>3.9</v>
      </c>
      <c r="Q49" s="3">
        <v>19.5</v>
      </c>
      <c r="R49" s="3">
        <v>0.3</v>
      </c>
    </row>
    <row r="50" spans="1:18" ht="11.85" customHeight="1" x14ac:dyDescent="0.25">
      <c r="A50" s="2" t="s">
        <v>25</v>
      </c>
      <c r="B50" s="2" t="s">
        <v>37</v>
      </c>
      <c r="C50" s="15" t="s">
        <v>38</v>
      </c>
      <c r="D50" s="16"/>
      <c r="E50" s="2">
        <v>200</v>
      </c>
      <c r="F50" s="3">
        <v>0.2</v>
      </c>
      <c r="G50" s="3">
        <v>0</v>
      </c>
      <c r="H50" s="3">
        <v>12.1</v>
      </c>
      <c r="I50" s="3">
        <v>49.9</v>
      </c>
      <c r="J50" s="3">
        <v>0</v>
      </c>
      <c r="K50" s="3">
        <v>0.5</v>
      </c>
      <c r="L50" s="3">
        <v>0</v>
      </c>
      <c r="M50" s="17">
        <v>0</v>
      </c>
      <c r="N50" s="18"/>
      <c r="O50" s="3">
        <v>14.1</v>
      </c>
      <c r="P50" s="3">
        <v>6.3</v>
      </c>
      <c r="Q50" s="3">
        <v>8</v>
      </c>
      <c r="R50" s="3">
        <v>0.7</v>
      </c>
    </row>
    <row r="51" spans="1:18" ht="11.85" customHeight="1" x14ac:dyDescent="0.25">
      <c r="A51" s="13" t="s">
        <v>27</v>
      </c>
      <c r="B51" s="14"/>
      <c r="C51" s="14"/>
      <c r="D51" s="14"/>
      <c r="E51" s="10">
        <f>SUM(E49:E50)</f>
        <v>350</v>
      </c>
      <c r="F51" s="3"/>
      <c r="G51" s="3"/>
      <c r="H51" s="3"/>
      <c r="I51" s="3"/>
      <c r="J51" s="3"/>
      <c r="K51" s="3"/>
      <c r="L51" s="3"/>
      <c r="M51" s="7"/>
      <c r="N51" s="8"/>
      <c r="O51" s="3"/>
      <c r="P51" s="3"/>
      <c r="Q51" s="3"/>
      <c r="R51" s="3"/>
    </row>
    <row r="52" spans="1:18" ht="11.85" customHeight="1" x14ac:dyDescent="0.25">
      <c r="A52" s="13" t="s">
        <v>27</v>
      </c>
      <c r="B52" s="14"/>
      <c r="C52" s="14"/>
      <c r="D52" s="14"/>
      <c r="E52" s="10">
        <f>E51+E47+E39</f>
        <v>1870</v>
      </c>
      <c r="F52" s="4">
        <f t="shared" ref="F52:L52" si="3">SUM(F50:F50)</f>
        <v>0.2</v>
      </c>
      <c r="G52" s="4">
        <f t="shared" si="3"/>
        <v>0</v>
      </c>
      <c r="H52" s="4">
        <f t="shared" si="3"/>
        <v>12.1</v>
      </c>
      <c r="I52" s="4">
        <f t="shared" si="3"/>
        <v>49.9</v>
      </c>
      <c r="J52" s="4">
        <f t="shared" si="3"/>
        <v>0</v>
      </c>
      <c r="K52" s="4">
        <f t="shared" si="3"/>
        <v>0.5</v>
      </c>
      <c r="L52" s="4">
        <f t="shared" si="3"/>
        <v>0</v>
      </c>
      <c r="M52" s="24">
        <f>M50</f>
        <v>0</v>
      </c>
      <c r="N52" s="25"/>
      <c r="O52" s="4">
        <f>O50</f>
        <v>14.1</v>
      </c>
      <c r="P52" s="4">
        <f t="shared" ref="P52:R52" si="4">P50</f>
        <v>6.3</v>
      </c>
      <c r="Q52" s="4">
        <f t="shared" si="4"/>
        <v>8</v>
      </c>
      <c r="R52" s="4">
        <f t="shared" si="4"/>
        <v>0.7</v>
      </c>
    </row>
    <row r="53" spans="1:18" ht="13.7" customHeight="1" x14ac:dyDescent="0.25">
      <c r="A53" s="41" t="s">
        <v>0</v>
      </c>
      <c r="B53" s="41"/>
      <c r="C53" s="41"/>
      <c r="D53" s="42" t="s">
        <v>47</v>
      </c>
      <c r="E53" s="42"/>
      <c r="F53" s="42"/>
      <c r="G53" s="42"/>
      <c r="H53" s="42"/>
      <c r="I53" s="42"/>
      <c r="J53" s="42"/>
      <c r="K53" s="42"/>
      <c r="L53" s="42"/>
      <c r="M53" s="42"/>
      <c r="N53" s="41" t="s">
        <v>0</v>
      </c>
      <c r="O53" s="41"/>
      <c r="P53" s="41"/>
      <c r="Q53" s="41"/>
      <c r="R53" s="41"/>
    </row>
    <row r="54" spans="1:18" ht="2.85" customHeight="1" x14ac:dyDescent="0.25">
      <c r="A54" s="41"/>
      <c r="B54" s="41"/>
      <c r="C54" s="41"/>
      <c r="D54" s="41" t="s">
        <v>0</v>
      </c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ht="12.95" customHeight="1" x14ac:dyDescent="0.25">
      <c r="A55" s="29" t="s">
        <v>2</v>
      </c>
      <c r="B55" s="29" t="s">
        <v>3</v>
      </c>
      <c r="C55" s="43" t="s">
        <v>4</v>
      </c>
      <c r="D55" s="44"/>
      <c r="E55" s="29" t="s">
        <v>5</v>
      </c>
      <c r="F55" s="34" t="s">
        <v>6</v>
      </c>
      <c r="G55" s="35"/>
      <c r="H55" s="36"/>
      <c r="I55" s="37" t="s">
        <v>7</v>
      </c>
      <c r="J55" s="34" t="s">
        <v>8</v>
      </c>
      <c r="K55" s="35"/>
      <c r="L55" s="35"/>
      <c r="M55" s="35"/>
      <c r="N55" s="36"/>
      <c r="O55" s="34" t="s">
        <v>9</v>
      </c>
      <c r="P55" s="35"/>
      <c r="Q55" s="35"/>
      <c r="R55" s="36"/>
    </row>
    <row r="56" spans="1:18" ht="30.2" customHeight="1" x14ac:dyDescent="0.25">
      <c r="A56" s="30"/>
      <c r="B56" s="30"/>
      <c r="C56" s="45"/>
      <c r="D56" s="46"/>
      <c r="E56" s="30"/>
      <c r="F56" s="1" t="s">
        <v>10</v>
      </c>
      <c r="G56" s="1" t="s">
        <v>11</v>
      </c>
      <c r="H56" s="1" t="s">
        <v>12</v>
      </c>
      <c r="I56" s="38"/>
      <c r="J56" s="1" t="s">
        <v>13</v>
      </c>
      <c r="K56" s="1" t="s">
        <v>14</v>
      </c>
      <c r="L56" s="1" t="s">
        <v>15</v>
      </c>
      <c r="M56" s="39" t="s">
        <v>16</v>
      </c>
      <c r="N56" s="40"/>
      <c r="O56" s="1" t="s">
        <v>17</v>
      </c>
      <c r="P56" s="1" t="s">
        <v>18</v>
      </c>
      <c r="Q56" s="1" t="s">
        <v>19</v>
      </c>
      <c r="R56" s="1" t="s">
        <v>20</v>
      </c>
    </row>
    <row r="57" spans="1:18" ht="14.25" customHeight="1" x14ac:dyDescent="0.25">
      <c r="A57" s="20" t="s">
        <v>21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2"/>
    </row>
    <row r="58" spans="1:18" ht="14.25" customHeight="1" x14ac:dyDescent="0.25">
      <c r="A58" s="5" t="s">
        <v>25</v>
      </c>
      <c r="B58" s="5">
        <v>121</v>
      </c>
      <c r="C58" s="19" t="s">
        <v>111</v>
      </c>
      <c r="D58" s="26"/>
      <c r="E58" s="5">
        <v>250</v>
      </c>
      <c r="F58" s="6">
        <v>13.3</v>
      </c>
      <c r="G58" s="6">
        <v>6.9</v>
      </c>
      <c r="H58" s="6">
        <v>43.4</v>
      </c>
      <c r="I58" s="6">
        <v>295.2</v>
      </c>
      <c r="J58" s="6">
        <v>0</v>
      </c>
      <c r="K58" s="6">
        <v>0.2</v>
      </c>
      <c r="L58" s="6">
        <v>0</v>
      </c>
      <c r="M58" s="27">
        <v>0.6</v>
      </c>
      <c r="N58" s="28"/>
      <c r="O58" s="6">
        <v>116.9</v>
      </c>
      <c r="P58" s="6">
        <v>16.8</v>
      </c>
      <c r="Q58" s="6">
        <v>101.1</v>
      </c>
      <c r="R58" s="6">
        <v>0.3</v>
      </c>
    </row>
    <row r="59" spans="1:18" ht="13.5" customHeight="1" x14ac:dyDescent="0.25">
      <c r="A59" s="2" t="s">
        <v>22</v>
      </c>
      <c r="B59" s="2" t="s">
        <v>0</v>
      </c>
      <c r="C59" s="15" t="s">
        <v>98</v>
      </c>
      <c r="D59" s="16"/>
      <c r="E59" s="2">
        <v>50</v>
      </c>
      <c r="F59" s="3">
        <v>2.2999999999999998</v>
      </c>
      <c r="G59" s="3">
        <v>0.9</v>
      </c>
      <c r="H59" s="3">
        <v>15.4</v>
      </c>
      <c r="I59" s="3">
        <v>78.599999999999994</v>
      </c>
      <c r="J59" s="3">
        <v>0</v>
      </c>
      <c r="K59" s="3">
        <v>0</v>
      </c>
      <c r="L59" s="3">
        <v>0</v>
      </c>
      <c r="M59" s="17">
        <v>0</v>
      </c>
      <c r="N59" s="18"/>
      <c r="O59" s="3">
        <v>5.7</v>
      </c>
      <c r="P59" s="3">
        <v>3.9</v>
      </c>
      <c r="Q59" s="3">
        <v>19.5</v>
      </c>
      <c r="R59" s="3">
        <v>0.3</v>
      </c>
    </row>
    <row r="60" spans="1:18" ht="11.85" customHeight="1" x14ac:dyDescent="0.25">
      <c r="A60" s="2" t="s">
        <v>25</v>
      </c>
      <c r="B60" s="2" t="s">
        <v>26</v>
      </c>
      <c r="C60" s="15" t="s">
        <v>86</v>
      </c>
      <c r="D60" s="16"/>
      <c r="E60" s="2">
        <v>200</v>
      </c>
      <c r="F60" s="3">
        <v>0.2</v>
      </c>
      <c r="G60" s="3">
        <v>0</v>
      </c>
      <c r="H60" s="3">
        <v>10.1</v>
      </c>
      <c r="I60" s="3">
        <v>41.1</v>
      </c>
      <c r="J60" s="3">
        <v>0</v>
      </c>
      <c r="K60" s="3">
        <v>0</v>
      </c>
      <c r="L60" s="3">
        <v>0</v>
      </c>
      <c r="M60" s="17">
        <v>0</v>
      </c>
      <c r="N60" s="18"/>
      <c r="O60" s="3">
        <v>13</v>
      </c>
      <c r="P60" s="3">
        <v>5.9</v>
      </c>
      <c r="Q60" s="3">
        <v>7.4</v>
      </c>
      <c r="R60" s="3">
        <v>0.7</v>
      </c>
    </row>
    <row r="61" spans="1:18" ht="11.85" customHeight="1" x14ac:dyDescent="0.25">
      <c r="A61" s="2">
        <v>2017</v>
      </c>
      <c r="B61" s="2">
        <v>3</v>
      </c>
      <c r="C61" s="19" t="s">
        <v>106</v>
      </c>
      <c r="D61" s="26"/>
      <c r="E61" s="9">
        <v>50</v>
      </c>
      <c r="F61" s="3">
        <v>3.8</v>
      </c>
      <c r="G61" s="3">
        <v>14.3</v>
      </c>
      <c r="H61" s="3">
        <v>0.5</v>
      </c>
      <c r="I61" s="3">
        <v>169</v>
      </c>
      <c r="J61" s="3">
        <v>0</v>
      </c>
      <c r="K61" s="3">
        <v>0</v>
      </c>
      <c r="L61" s="3">
        <v>0.6</v>
      </c>
      <c r="M61" s="7"/>
      <c r="N61" s="8">
        <v>0.7</v>
      </c>
      <c r="O61" s="3">
        <v>2.4</v>
      </c>
      <c r="P61" s="3">
        <v>0</v>
      </c>
      <c r="Q61" s="3">
        <v>2.2999999999999998</v>
      </c>
      <c r="R61" s="3">
        <v>0</v>
      </c>
    </row>
    <row r="62" spans="1:18" ht="11.85" customHeight="1" x14ac:dyDescent="0.25">
      <c r="A62" s="13" t="s">
        <v>27</v>
      </c>
      <c r="B62" s="14"/>
      <c r="C62" s="14"/>
      <c r="D62" s="14"/>
      <c r="E62" s="10">
        <f>SUM(E58:E61)</f>
        <v>550</v>
      </c>
      <c r="F62" s="4">
        <v>17.3</v>
      </c>
      <c r="G62" s="4">
        <f>G58+G60+G61</f>
        <v>21.200000000000003</v>
      </c>
      <c r="H62" s="4">
        <v>70.8</v>
      </c>
      <c r="I62" s="4">
        <f>I58+I60+I61</f>
        <v>505.3</v>
      </c>
      <c r="J62" s="4">
        <v>0.1</v>
      </c>
      <c r="K62" s="4">
        <v>1.6</v>
      </c>
      <c r="L62" s="4">
        <v>0.3</v>
      </c>
      <c r="M62" s="24">
        <v>3.3</v>
      </c>
      <c r="N62" s="25"/>
      <c r="O62" s="4">
        <v>55.4</v>
      </c>
      <c r="P62" s="4">
        <v>25.2</v>
      </c>
      <c r="Q62" s="4">
        <v>87.2</v>
      </c>
      <c r="R62" s="4">
        <v>2.4</v>
      </c>
    </row>
    <row r="63" spans="1:18" ht="14.25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2"/>
    </row>
    <row r="64" spans="1:18" ht="11.85" customHeight="1" x14ac:dyDescent="0.25">
      <c r="A64" s="2"/>
      <c r="B64" s="2"/>
      <c r="C64" s="19"/>
      <c r="D64" s="16"/>
      <c r="E64" s="2"/>
      <c r="F64" s="3"/>
      <c r="G64" s="3"/>
      <c r="H64" s="3"/>
      <c r="I64" s="3"/>
      <c r="J64" s="3"/>
      <c r="K64" s="3"/>
      <c r="L64" s="3"/>
      <c r="M64" s="17"/>
      <c r="N64" s="18"/>
      <c r="O64" s="3"/>
      <c r="P64" s="3"/>
      <c r="Q64" s="3"/>
      <c r="R64" s="3"/>
    </row>
    <row r="65" spans="1:18" ht="14.25" customHeight="1" x14ac:dyDescent="0.25">
      <c r="A65" s="20" t="s">
        <v>28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2"/>
    </row>
    <row r="66" spans="1:18" ht="21" customHeight="1" x14ac:dyDescent="0.25">
      <c r="A66" s="2" t="s">
        <v>25</v>
      </c>
      <c r="B66" s="2" t="s">
        <v>48</v>
      </c>
      <c r="C66" s="15" t="s">
        <v>49</v>
      </c>
      <c r="D66" s="16"/>
      <c r="E66" s="2">
        <v>100</v>
      </c>
      <c r="F66" s="3">
        <v>1</v>
      </c>
      <c r="G66" s="3">
        <v>3</v>
      </c>
      <c r="H66" s="3">
        <v>3.5</v>
      </c>
      <c r="I66" s="3">
        <v>45.9</v>
      </c>
      <c r="J66" s="3">
        <v>0</v>
      </c>
      <c r="K66" s="3">
        <v>8.8000000000000007</v>
      </c>
      <c r="L66" s="3">
        <v>0.1</v>
      </c>
      <c r="M66" s="17">
        <v>1.3</v>
      </c>
      <c r="N66" s="18"/>
      <c r="O66" s="3">
        <v>25.4</v>
      </c>
      <c r="P66" s="3">
        <v>9.3000000000000007</v>
      </c>
      <c r="Q66" s="3">
        <v>17</v>
      </c>
      <c r="R66" s="3">
        <v>0.6</v>
      </c>
    </row>
    <row r="67" spans="1:18" ht="21" customHeight="1" x14ac:dyDescent="0.25">
      <c r="A67" s="2" t="s">
        <v>25</v>
      </c>
      <c r="B67" s="2" t="s">
        <v>50</v>
      </c>
      <c r="C67" s="15" t="s">
        <v>51</v>
      </c>
      <c r="D67" s="16"/>
      <c r="E67" s="2">
        <v>250</v>
      </c>
      <c r="F67" s="3">
        <v>5.3</v>
      </c>
      <c r="G67" s="3">
        <v>4.9000000000000004</v>
      </c>
      <c r="H67" s="3">
        <v>36.200000000000003</v>
      </c>
      <c r="I67" s="3">
        <v>170.4</v>
      </c>
      <c r="J67" s="3">
        <v>0.1</v>
      </c>
      <c r="K67" s="3">
        <v>5.9</v>
      </c>
      <c r="L67" s="3">
        <v>0.2</v>
      </c>
      <c r="M67" s="17">
        <v>1.1000000000000001</v>
      </c>
      <c r="N67" s="18"/>
      <c r="O67" s="3">
        <v>30.5</v>
      </c>
      <c r="P67" s="3">
        <v>31.5</v>
      </c>
      <c r="Q67" s="3">
        <v>93.3</v>
      </c>
      <c r="R67" s="3">
        <v>1.3</v>
      </c>
    </row>
    <row r="68" spans="1:18" ht="11.85" customHeight="1" x14ac:dyDescent="0.25">
      <c r="A68" s="5" t="s">
        <v>39</v>
      </c>
      <c r="B68" s="5" t="s">
        <v>57</v>
      </c>
      <c r="C68" s="19" t="s">
        <v>58</v>
      </c>
      <c r="D68" s="26"/>
      <c r="E68" s="5">
        <v>100</v>
      </c>
      <c r="F68" s="6">
        <v>13.9</v>
      </c>
      <c r="G68" s="6">
        <v>15.2</v>
      </c>
      <c r="H68" s="6">
        <v>4.0999999999999996</v>
      </c>
      <c r="I68" s="6">
        <v>245.7</v>
      </c>
      <c r="J68" s="6">
        <v>0.1</v>
      </c>
      <c r="K68" s="6">
        <v>1.7</v>
      </c>
      <c r="L68" s="6">
        <v>0.4</v>
      </c>
      <c r="M68" s="27">
        <v>1</v>
      </c>
      <c r="N68" s="28"/>
      <c r="O68" s="6">
        <v>25.3</v>
      </c>
      <c r="P68" s="6">
        <v>20.5</v>
      </c>
      <c r="Q68" s="6">
        <v>129.30000000000001</v>
      </c>
      <c r="R68" s="6">
        <v>1.5</v>
      </c>
    </row>
    <row r="69" spans="1:18" ht="21" customHeight="1" x14ac:dyDescent="0.25">
      <c r="A69" s="2" t="s">
        <v>22</v>
      </c>
      <c r="B69" s="2" t="s">
        <v>59</v>
      </c>
      <c r="C69" s="15" t="s">
        <v>72</v>
      </c>
      <c r="D69" s="16"/>
      <c r="E69" s="2">
        <v>180</v>
      </c>
      <c r="F69" s="3">
        <v>4.5</v>
      </c>
      <c r="G69" s="3">
        <v>2.4</v>
      </c>
      <c r="H69" s="3">
        <v>46.7</v>
      </c>
      <c r="I69" s="3">
        <v>225.8</v>
      </c>
      <c r="J69" s="3">
        <v>0.1</v>
      </c>
      <c r="K69" s="3">
        <v>0</v>
      </c>
      <c r="L69" s="3">
        <v>0</v>
      </c>
      <c r="M69" s="17">
        <v>0.3</v>
      </c>
      <c r="N69" s="18"/>
      <c r="O69" s="3">
        <v>12.4</v>
      </c>
      <c r="P69" s="3">
        <v>30.5</v>
      </c>
      <c r="Q69" s="3">
        <v>88.5</v>
      </c>
      <c r="R69" s="3">
        <v>0.6</v>
      </c>
    </row>
    <row r="70" spans="1:18" ht="13.5" customHeight="1" x14ac:dyDescent="0.25">
      <c r="A70" s="2" t="s">
        <v>22</v>
      </c>
      <c r="B70" s="2" t="s">
        <v>34</v>
      </c>
      <c r="C70" s="15" t="s">
        <v>35</v>
      </c>
      <c r="D70" s="16"/>
      <c r="E70" s="2">
        <v>200</v>
      </c>
      <c r="F70" s="3">
        <v>0</v>
      </c>
      <c r="G70" s="3">
        <v>0</v>
      </c>
      <c r="H70" s="3">
        <v>10.7</v>
      </c>
      <c r="I70" s="3">
        <v>42.6</v>
      </c>
      <c r="J70" s="3">
        <v>0</v>
      </c>
      <c r="K70" s="3">
        <v>0</v>
      </c>
      <c r="L70" s="3">
        <v>0</v>
      </c>
      <c r="M70" s="17">
        <v>0</v>
      </c>
      <c r="N70" s="18"/>
      <c r="O70" s="3">
        <v>8.8000000000000007</v>
      </c>
      <c r="P70" s="3">
        <v>1.9</v>
      </c>
      <c r="Q70" s="3">
        <v>0</v>
      </c>
      <c r="R70" s="3">
        <v>0</v>
      </c>
    </row>
    <row r="71" spans="1:18" ht="11.85" customHeight="1" x14ac:dyDescent="0.25">
      <c r="A71" s="2" t="s">
        <v>22</v>
      </c>
      <c r="B71" s="2" t="s">
        <v>0</v>
      </c>
      <c r="C71" s="15" t="s">
        <v>98</v>
      </c>
      <c r="D71" s="16"/>
      <c r="E71" s="2">
        <v>50</v>
      </c>
      <c r="F71" s="3">
        <v>2.6</v>
      </c>
      <c r="G71" s="3">
        <v>0.4</v>
      </c>
      <c r="H71" s="3">
        <v>17</v>
      </c>
      <c r="I71" s="3">
        <v>81.599999999999994</v>
      </c>
      <c r="J71" s="3">
        <v>0.1</v>
      </c>
      <c r="K71" s="3">
        <v>0</v>
      </c>
      <c r="L71" s="3">
        <v>0</v>
      </c>
      <c r="M71" s="17">
        <v>0.9</v>
      </c>
      <c r="N71" s="18"/>
      <c r="O71" s="3">
        <v>7.2</v>
      </c>
      <c r="P71" s="3">
        <v>7.6</v>
      </c>
      <c r="Q71" s="3">
        <v>34.799999999999997</v>
      </c>
      <c r="R71" s="3">
        <v>1.6</v>
      </c>
    </row>
    <row r="72" spans="1:18" ht="11.85" customHeight="1" x14ac:dyDescent="0.25">
      <c r="A72" s="13" t="s">
        <v>27</v>
      </c>
      <c r="B72" s="14"/>
      <c r="C72" s="14"/>
      <c r="D72" s="14"/>
      <c r="E72" s="10">
        <f>SUM(E66:E71)</f>
        <v>880</v>
      </c>
      <c r="F72" s="4">
        <v>37</v>
      </c>
      <c r="G72" s="4">
        <f>G66+G67+G68+G69+G70+G71</f>
        <v>25.9</v>
      </c>
      <c r="H72" s="4">
        <v>104.7</v>
      </c>
      <c r="I72" s="4">
        <f>I66+I67+I68+I69+I70+I71</f>
        <v>812</v>
      </c>
      <c r="J72" s="4">
        <v>0.8</v>
      </c>
      <c r="K72" s="4">
        <v>24.8</v>
      </c>
      <c r="L72" s="4">
        <v>4.7</v>
      </c>
      <c r="M72" s="24">
        <v>12.9</v>
      </c>
      <c r="N72" s="25"/>
      <c r="O72" s="4">
        <v>160.19999999999999</v>
      </c>
      <c r="P72" s="4">
        <v>126.9</v>
      </c>
      <c r="Q72" s="4">
        <v>477.1</v>
      </c>
      <c r="R72" s="4">
        <v>12.2</v>
      </c>
    </row>
    <row r="73" spans="1:18" ht="11.85" customHeight="1" x14ac:dyDescent="0.25">
      <c r="A73" s="23" t="s">
        <v>93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</row>
    <row r="74" spans="1:18" ht="11.85" customHeight="1" x14ac:dyDescent="0.25">
      <c r="A74" s="2">
        <v>2011</v>
      </c>
      <c r="B74" s="2">
        <v>421</v>
      </c>
      <c r="C74" s="15" t="s">
        <v>95</v>
      </c>
      <c r="D74" s="16"/>
      <c r="E74" s="2">
        <v>150</v>
      </c>
      <c r="F74" s="3">
        <v>4</v>
      </c>
      <c r="G74" s="3">
        <v>2.4</v>
      </c>
      <c r="H74" s="3">
        <v>26.3</v>
      </c>
      <c r="I74" s="3">
        <v>124.9</v>
      </c>
      <c r="J74" s="3">
        <v>0</v>
      </c>
      <c r="K74" s="3">
        <v>0</v>
      </c>
      <c r="L74" s="3">
        <v>0</v>
      </c>
      <c r="M74" s="17">
        <v>0</v>
      </c>
      <c r="N74" s="18"/>
      <c r="O74" s="3">
        <v>5.7</v>
      </c>
      <c r="P74" s="3">
        <v>3.9</v>
      </c>
      <c r="Q74" s="3">
        <v>19.5</v>
      </c>
      <c r="R74" s="3">
        <v>0.3</v>
      </c>
    </row>
    <row r="75" spans="1:18" ht="11.85" customHeight="1" x14ac:dyDescent="0.25">
      <c r="A75" s="2" t="s">
        <v>22</v>
      </c>
      <c r="B75" s="2" t="s">
        <v>34</v>
      </c>
      <c r="C75" s="15" t="s">
        <v>94</v>
      </c>
      <c r="D75" s="16"/>
      <c r="E75" s="2">
        <v>200</v>
      </c>
      <c r="F75" s="3">
        <v>0.8</v>
      </c>
      <c r="G75" s="3">
        <v>0.8</v>
      </c>
      <c r="H75" s="3">
        <v>20.100000000000001</v>
      </c>
      <c r="I75" s="3">
        <v>84</v>
      </c>
      <c r="J75" s="3">
        <v>0</v>
      </c>
      <c r="K75" s="3">
        <v>0</v>
      </c>
      <c r="L75" s="3">
        <v>0</v>
      </c>
      <c r="M75" s="17">
        <v>0</v>
      </c>
      <c r="N75" s="18"/>
      <c r="O75" s="3">
        <v>8.8000000000000007</v>
      </c>
      <c r="P75" s="3">
        <v>1.9</v>
      </c>
      <c r="Q75" s="3">
        <v>0</v>
      </c>
      <c r="R75" s="3">
        <v>0</v>
      </c>
    </row>
    <row r="76" spans="1:18" ht="11.85" customHeight="1" x14ac:dyDescent="0.25">
      <c r="A76" s="13" t="s">
        <v>27</v>
      </c>
      <c r="B76" s="14"/>
      <c r="C76" s="14"/>
      <c r="D76" s="14"/>
      <c r="E76" s="10">
        <f>SUM(E74:E75)</f>
        <v>350</v>
      </c>
      <c r="F76" s="3"/>
      <c r="G76" s="3"/>
      <c r="H76" s="3"/>
      <c r="I76" s="3"/>
      <c r="J76" s="3"/>
      <c r="K76" s="3"/>
      <c r="L76" s="3"/>
      <c r="M76" s="7"/>
      <c r="N76" s="8"/>
      <c r="O76" s="3"/>
      <c r="P76" s="3"/>
      <c r="Q76" s="3"/>
      <c r="R76" s="3"/>
    </row>
    <row r="77" spans="1:18" ht="11.85" customHeight="1" x14ac:dyDescent="0.25">
      <c r="A77" s="13" t="s">
        <v>27</v>
      </c>
      <c r="B77" s="14"/>
      <c r="C77" s="14"/>
      <c r="D77" s="14"/>
      <c r="E77" s="10">
        <f>E76+E72+E62</f>
        <v>1780</v>
      </c>
      <c r="F77" s="4">
        <f>SUM(F74:F75)</f>
        <v>4.8</v>
      </c>
      <c r="G77" s="4">
        <f t="shared" ref="G77:I77" si="5">SUM(G74:G75)</f>
        <v>3.2</v>
      </c>
      <c r="H77" s="4">
        <f t="shared" si="5"/>
        <v>46.400000000000006</v>
      </c>
      <c r="I77" s="4">
        <f t="shared" si="5"/>
        <v>208.9</v>
      </c>
      <c r="J77" s="4">
        <f>SUM(J74:J75)</f>
        <v>0</v>
      </c>
      <c r="K77" s="4">
        <f t="shared" ref="K77:L77" si="6">SUM(K74:K75)</f>
        <v>0</v>
      </c>
      <c r="L77" s="4">
        <f t="shared" si="6"/>
        <v>0</v>
      </c>
      <c r="M77" s="24">
        <f>M74+M75</f>
        <v>0</v>
      </c>
      <c r="N77" s="25"/>
      <c r="O77" s="4">
        <f>O75+O74</f>
        <v>14.5</v>
      </c>
      <c r="P77" s="4">
        <f t="shared" ref="P77:R77" si="7">P75+P74</f>
        <v>5.8</v>
      </c>
      <c r="Q77" s="4">
        <f t="shared" si="7"/>
        <v>19.5</v>
      </c>
      <c r="R77" s="4">
        <f t="shared" si="7"/>
        <v>0.3</v>
      </c>
    </row>
    <row r="78" spans="1:18" ht="13.7" customHeight="1" x14ac:dyDescent="0.25">
      <c r="A78" s="41" t="s">
        <v>0</v>
      </c>
      <c r="B78" s="41"/>
      <c r="C78" s="41"/>
      <c r="D78" s="42" t="s">
        <v>54</v>
      </c>
      <c r="E78" s="42"/>
      <c r="F78" s="42"/>
      <c r="G78" s="42"/>
      <c r="H78" s="42"/>
      <c r="I78" s="42"/>
      <c r="J78" s="42"/>
      <c r="K78" s="42"/>
      <c r="L78" s="42"/>
      <c r="M78" s="42"/>
      <c r="N78" s="41" t="s">
        <v>0</v>
      </c>
      <c r="O78" s="41"/>
      <c r="P78" s="41"/>
      <c r="Q78" s="41"/>
      <c r="R78" s="41"/>
    </row>
    <row r="79" spans="1:18" ht="2.85" customHeight="1" x14ac:dyDescent="0.25">
      <c r="A79" s="41"/>
      <c r="B79" s="41"/>
      <c r="C79" s="41"/>
      <c r="D79" s="41" t="s">
        <v>0</v>
      </c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</row>
    <row r="80" spans="1:18" ht="12.95" customHeight="1" x14ac:dyDescent="0.25">
      <c r="A80" s="29" t="s">
        <v>2</v>
      </c>
      <c r="B80" s="29" t="s">
        <v>3</v>
      </c>
      <c r="C80" s="43" t="s">
        <v>4</v>
      </c>
      <c r="D80" s="44"/>
      <c r="E80" s="29" t="s">
        <v>5</v>
      </c>
      <c r="F80" s="34" t="s">
        <v>6</v>
      </c>
      <c r="G80" s="35"/>
      <c r="H80" s="36"/>
      <c r="I80" s="37" t="s">
        <v>7</v>
      </c>
      <c r="J80" s="34" t="s">
        <v>8</v>
      </c>
      <c r="K80" s="35"/>
      <c r="L80" s="35"/>
      <c r="M80" s="35"/>
      <c r="N80" s="36"/>
      <c r="O80" s="34" t="s">
        <v>9</v>
      </c>
      <c r="P80" s="35"/>
      <c r="Q80" s="35"/>
      <c r="R80" s="36"/>
    </row>
    <row r="81" spans="1:18" ht="37.5" customHeight="1" x14ac:dyDescent="0.25">
      <c r="A81" s="30"/>
      <c r="B81" s="30"/>
      <c r="C81" s="45"/>
      <c r="D81" s="46"/>
      <c r="E81" s="30"/>
      <c r="F81" s="1" t="s">
        <v>10</v>
      </c>
      <c r="G81" s="1" t="s">
        <v>11</v>
      </c>
      <c r="H81" s="1" t="s">
        <v>12</v>
      </c>
      <c r="I81" s="38"/>
      <c r="J81" s="1" t="s">
        <v>13</v>
      </c>
      <c r="K81" s="1" t="s">
        <v>14</v>
      </c>
      <c r="L81" s="1" t="s">
        <v>15</v>
      </c>
      <c r="M81" s="39" t="s">
        <v>16</v>
      </c>
      <c r="N81" s="40"/>
      <c r="O81" s="1" t="s">
        <v>17</v>
      </c>
      <c r="P81" s="1" t="s">
        <v>18</v>
      </c>
      <c r="Q81" s="1" t="s">
        <v>19</v>
      </c>
      <c r="R81" s="1" t="s">
        <v>20</v>
      </c>
    </row>
    <row r="82" spans="1:18" ht="14.25" customHeight="1" x14ac:dyDescent="0.25">
      <c r="A82" s="20" t="s">
        <v>21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2"/>
    </row>
    <row r="83" spans="1:18" ht="16.5" customHeight="1" x14ac:dyDescent="0.25">
      <c r="A83" s="2" t="s">
        <v>40</v>
      </c>
      <c r="B83" s="2" t="s">
        <v>41</v>
      </c>
      <c r="C83" s="15" t="s">
        <v>42</v>
      </c>
      <c r="D83" s="16"/>
      <c r="E83" s="2">
        <v>100</v>
      </c>
      <c r="F83" s="3">
        <v>0.8</v>
      </c>
      <c r="G83" s="3">
        <v>3</v>
      </c>
      <c r="H83" s="3">
        <v>3.9</v>
      </c>
      <c r="I83" s="3">
        <v>46</v>
      </c>
      <c r="J83" s="3">
        <v>0</v>
      </c>
      <c r="K83" s="3">
        <v>1.2</v>
      </c>
      <c r="L83" s="3">
        <v>1.1000000000000001</v>
      </c>
      <c r="M83" s="17">
        <v>1.7</v>
      </c>
      <c r="N83" s="18"/>
      <c r="O83" s="3">
        <v>28.1</v>
      </c>
      <c r="P83" s="3">
        <v>20</v>
      </c>
      <c r="Q83" s="3">
        <v>29.2</v>
      </c>
      <c r="R83" s="3">
        <v>0.5</v>
      </c>
    </row>
    <row r="84" spans="1:18" ht="16.5" customHeight="1" x14ac:dyDescent="0.25">
      <c r="A84" s="5">
        <v>2022</v>
      </c>
      <c r="B84" s="5" t="s">
        <v>113</v>
      </c>
      <c r="C84" s="19" t="s">
        <v>114</v>
      </c>
      <c r="D84" s="26"/>
      <c r="E84" s="5">
        <v>200</v>
      </c>
      <c r="F84" s="6">
        <v>26</v>
      </c>
      <c r="G84" s="6">
        <v>28</v>
      </c>
      <c r="H84" s="6">
        <v>99</v>
      </c>
      <c r="I84" s="6">
        <v>660</v>
      </c>
      <c r="J84" s="6">
        <v>0</v>
      </c>
      <c r="K84" s="6">
        <v>1.6</v>
      </c>
      <c r="L84" s="6">
        <v>0.5</v>
      </c>
      <c r="M84" s="27">
        <v>2.5</v>
      </c>
      <c r="N84" s="28"/>
      <c r="O84" s="6">
        <v>32.700000000000003</v>
      </c>
      <c r="P84" s="6">
        <v>40.6</v>
      </c>
      <c r="Q84" s="6">
        <v>179.3</v>
      </c>
      <c r="R84" s="6">
        <v>1.9</v>
      </c>
    </row>
    <row r="85" spans="1:18" ht="21" customHeight="1" x14ac:dyDescent="0.25">
      <c r="A85" s="2" t="s">
        <v>25</v>
      </c>
      <c r="B85" s="2" t="s">
        <v>26</v>
      </c>
      <c r="C85" s="15" t="s">
        <v>87</v>
      </c>
      <c r="D85" s="16"/>
      <c r="E85" s="2">
        <v>200</v>
      </c>
      <c r="F85" s="3">
        <v>0.2</v>
      </c>
      <c r="G85" s="3">
        <v>0</v>
      </c>
      <c r="H85" s="3">
        <v>10.1</v>
      </c>
      <c r="I85" s="3">
        <v>41.1</v>
      </c>
      <c r="J85" s="3">
        <v>0</v>
      </c>
      <c r="K85" s="3">
        <v>0</v>
      </c>
      <c r="L85" s="3">
        <v>0</v>
      </c>
      <c r="M85" s="17">
        <v>0</v>
      </c>
      <c r="N85" s="18"/>
      <c r="O85" s="3">
        <v>13</v>
      </c>
      <c r="P85" s="3">
        <v>5.9</v>
      </c>
      <c r="Q85" s="3">
        <v>7.4</v>
      </c>
      <c r="R85" s="3">
        <v>0.7</v>
      </c>
    </row>
    <row r="86" spans="1:18" ht="11.85" customHeight="1" x14ac:dyDescent="0.25">
      <c r="A86" s="2" t="s">
        <v>22</v>
      </c>
      <c r="B86" s="2" t="s">
        <v>0</v>
      </c>
      <c r="C86" s="15" t="s">
        <v>98</v>
      </c>
      <c r="D86" s="16"/>
      <c r="E86" s="2">
        <v>50</v>
      </c>
      <c r="F86" s="3">
        <v>2.2999999999999998</v>
      </c>
      <c r="G86" s="3">
        <v>0.9</v>
      </c>
      <c r="H86" s="3">
        <v>15.4</v>
      </c>
      <c r="I86" s="3">
        <v>78.599999999999994</v>
      </c>
      <c r="J86" s="3">
        <v>0</v>
      </c>
      <c r="K86" s="3">
        <v>0</v>
      </c>
      <c r="L86" s="3">
        <v>0</v>
      </c>
      <c r="M86" s="17">
        <v>0</v>
      </c>
      <c r="N86" s="18"/>
      <c r="O86" s="3">
        <v>5.7</v>
      </c>
      <c r="P86" s="3">
        <v>3.9</v>
      </c>
      <c r="Q86" s="3">
        <v>19.5</v>
      </c>
      <c r="R86" s="3">
        <v>0.3</v>
      </c>
    </row>
    <row r="87" spans="1:18" ht="11.85" customHeight="1" x14ac:dyDescent="0.25">
      <c r="A87" s="13" t="s">
        <v>27</v>
      </c>
      <c r="B87" s="14"/>
      <c r="C87" s="14"/>
      <c r="D87" s="14"/>
      <c r="E87" s="10">
        <f>SUM(E83:E86)</f>
        <v>550</v>
      </c>
      <c r="F87" s="10">
        <f t="shared" ref="F87:I87" si="8">SUM(F83:F86)</f>
        <v>29.3</v>
      </c>
      <c r="G87" s="10">
        <f t="shared" si="8"/>
        <v>31.9</v>
      </c>
      <c r="H87" s="10">
        <f t="shared" si="8"/>
        <v>128.4</v>
      </c>
      <c r="I87" s="10">
        <f t="shared" si="8"/>
        <v>825.7</v>
      </c>
      <c r="J87" s="4">
        <v>0</v>
      </c>
      <c r="K87" s="4">
        <v>0.4</v>
      </c>
      <c r="L87" s="4">
        <v>0.1</v>
      </c>
      <c r="M87" s="24">
        <v>0.7</v>
      </c>
      <c r="N87" s="25"/>
      <c r="O87" s="4">
        <v>198.3</v>
      </c>
      <c r="P87" s="4">
        <v>40.6</v>
      </c>
      <c r="Q87" s="4">
        <v>252.4</v>
      </c>
      <c r="R87" s="4">
        <v>1.7</v>
      </c>
    </row>
    <row r="88" spans="1:18" ht="14.25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2"/>
    </row>
    <row r="89" spans="1:18" ht="11.85" customHeight="1" x14ac:dyDescent="0.25">
      <c r="A89" s="2"/>
      <c r="B89" s="2"/>
      <c r="C89" s="19"/>
      <c r="D89" s="16"/>
      <c r="E89" s="2"/>
      <c r="F89" s="3"/>
      <c r="G89" s="3"/>
      <c r="H89" s="3"/>
      <c r="I89" s="3"/>
      <c r="J89" s="3"/>
      <c r="K89" s="3"/>
      <c r="L89" s="3"/>
      <c r="M89" s="17"/>
      <c r="N89" s="18"/>
      <c r="O89" s="3"/>
      <c r="P89" s="3"/>
      <c r="Q89" s="3"/>
      <c r="R89" s="3"/>
    </row>
    <row r="90" spans="1:18" ht="14.25" customHeight="1" x14ac:dyDescent="0.25">
      <c r="A90" s="20" t="s">
        <v>28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2"/>
    </row>
    <row r="91" spans="1:18" ht="11.85" customHeight="1" x14ac:dyDescent="0.25">
      <c r="A91" s="2" t="s">
        <v>25</v>
      </c>
      <c r="B91" s="2" t="s">
        <v>75</v>
      </c>
      <c r="C91" s="15" t="s">
        <v>76</v>
      </c>
      <c r="D91" s="16"/>
      <c r="E91" s="2">
        <v>100</v>
      </c>
      <c r="F91" s="3">
        <v>0.9</v>
      </c>
      <c r="G91" s="3">
        <v>3.1</v>
      </c>
      <c r="H91" s="3">
        <v>5</v>
      </c>
      <c r="I91" s="3">
        <v>51</v>
      </c>
      <c r="J91" s="3">
        <v>0</v>
      </c>
      <c r="K91" s="3">
        <v>2.4</v>
      </c>
      <c r="L91" s="3">
        <v>0</v>
      </c>
      <c r="M91" s="17">
        <v>1.4</v>
      </c>
      <c r="N91" s="18"/>
      <c r="O91" s="3">
        <v>19.5</v>
      </c>
      <c r="P91" s="3">
        <v>11.6</v>
      </c>
      <c r="Q91" s="3">
        <v>22.8</v>
      </c>
      <c r="R91" s="3">
        <v>0.7</v>
      </c>
    </row>
    <row r="92" spans="1:18" ht="21" customHeight="1" x14ac:dyDescent="0.25">
      <c r="A92" s="2" t="s">
        <v>25</v>
      </c>
      <c r="B92" s="2" t="s">
        <v>55</v>
      </c>
      <c r="C92" s="15" t="s">
        <v>56</v>
      </c>
      <c r="D92" s="16"/>
      <c r="E92" s="2">
        <v>250</v>
      </c>
      <c r="F92" s="3">
        <v>4.0999999999999996</v>
      </c>
      <c r="G92" s="3">
        <v>4.5999999999999996</v>
      </c>
      <c r="H92" s="3">
        <v>10.4</v>
      </c>
      <c r="I92" s="3">
        <v>101.4</v>
      </c>
      <c r="J92" s="3">
        <v>0.1</v>
      </c>
      <c r="K92" s="3">
        <v>10.8</v>
      </c>
      <c r="L92" s="3">
        <v>0.2</v>
      </c>
      <c r="M92" s="17">
        <v>0.9</v>
      </c>
      <c r="N92" s="18"/>
      <c r="O92" s="3">
        <v>43.6</v>
      </c>
      <c r="P92" s="3">
        <v>24.1</v>
      </c>
      <c r="Q92" s="3">
        <v>66.3</v>
      </c>
      <c r="R92" s="3">
        <v>1.4</v>
      </c>
    </row>
    <row r="93" spans="1:18" ht="21" customHeight="1" x14ac:dyDescent="0.25">
      <c r="A93" s="5" t="s">
        <v>22</v>
      </c>
      <c r="B93" s="5" t="s">
        <v>100</v>
      </c>
      <c r="C93" s="19" t="s">
        <v>101</v>
      </c>
      <c r="D93" s="26"/>
      <c r="E93" s="5">
        <v>300</v>
      </c>
      <c r="F93" s="6">
        <v>15</v>
      </c>
      <c r="G93" s="6">
        <v>24</v>
      </c>
      <c r="H93" s="6">
        <v>51</v>
      </c>
      <c r="I93" s="6">
        <v>432</v>
      </c>
      <c r="J93" s="6">
        <v>0</v>
      </c>
      <c r="K93" s="6">
        <v>1.6</v>
      </c>
      <c r="L93" s="6">
        <v>0.5</v>
      </c>
      <c r="M93" s="27">
        <v>2.5</v>
      </c>
      <c r="N93" s="28"/>
      <c r="O93" s="6">
        <v>32.700000000000003</v>
      </c>
      <c r="P93" s="6">
        <v>40.6</v>
      </c>
      <c r="Q93" s="6">
        <v>179.3</v>
      </c>
      <c r="R93" s="6">
        <v>1.9</v>
      </c>
    </row>
    <row r="94" spans="1:18" ht="21" customHeight="1" x14ac:dyDescent="0.25">
      <c r="A94" s="2" t="s">
        <v>22</v>
      </c>
      <c r="B94" s="2" t="s">
        <v>34</v>
      </c>
      <c r="C94" s="15" t="s">
        <v>35</v>
      </c>
      <c r="D94" s="16"/>
      <c r="E94" s="2">
        <v>200</v>
      </c>
      <c r="F94" s="3">
        <v>0</v>
      </c>
      <c r="G94" s="3">
        <v>0</v>
      </c>
      <c r="H94" s="3">
        <v>10.7</v>
      </c>
      <c r="I94" s="3">
        <v>42.6</v>
      </c>
      <c r="J94" s="3">
        <v>0</v>
      </c>
      <c r="K94" s="3">
        <v>0</v>
      </c>
      <c r="L94" s="3">
        <v>0</v>
      </c>
      <c r="M94" s="17">
        <v>0</v>
      </c>
      <c r="N94" s="18"/>
      <c r="O94" s="3">
        <v>8.8000000000000007</v>
      </c>
      <c r="P94" s="3">
        <v>1.9</v>
      </c>
      <c r="Q94" s="3">
        <v>0</v>
      </c>
      <c r="R94" s="3">
        <v>0</v>
      </c>
    </row>
    <row r="95" spans="1:18" ht="11.85" customHeight="1" x14ac:dyDescent="0.25">
      <c r="A95" s="2" t="s">
        <v>22</v>
      </c>
      <c r="B95" s="2" t="s">
        <v>0</v>
      </c>
      <c r="C95" s="15" t="s">
        <v>98</v>
      </c>
      <c r="D95" s="16"/>
      <c r="E95" s="2">
        <v>50</v>
      </c>
      <c r="F95" s="3">
        <v>2.6</v>
      </c>
      <c r="G95" s="3">
        <v>0.4</v>
      </c>
      <c r="H95" s="3">
        <v>17</v>
      </c>
      <c r="I95" s="3">
        <v>81.599999999999994</v>
      </c>
      <c r="J95" s="3">
        <v>0.1</v>
      </c>
      <c r="K95" s="3">
        <v>0</v>
      </c>
      <c r="L95" s="3">
        <v>0</v>
      </c>
      <c r="M95" s="17">
        <v>0.9</v>
      </c>
      <c r="N95" s="18"/>
      <c r="O95" s="3">
        <v>7.2</v>
      </c>
      <c r="P95" s="3">
        <v>7.6</v>
      </c>
      <c r="Q95" s="3">
        <v>34.799999999999997</v>
      </c>
      <c r="R95" s="3">
        <v>1.6</v>
      </c>
    </row>
    <row r="96" spans="1:18" ht="11.85" customHeight="1" x14ac:dyDescent="0.25">
      <c r="A96" s="13" t="s">
        <v>27</v>
      </c>
      <c r="B96" s="14"/>
      <c r="C96" s="14"/>
      <c r="D96" s="14"/>
      <c r="E96" s="10">
        <f>SUM(E91:E95)</f>
        <v>900</v>
      </c>
      <c r="F96" s="4">
        <f>SUM(F91:F95)</f>
        <v>22.6</v>
      </c>
      <c r="G96" s="4">
        <f>SUM(G91:G95)</f>
        <v>32.1</v>
      </c>
      <c r="H96" s="4">
        <f>SUM(H91:H95)</f>
        <v>94.100000000000009</v>
      </c>
      <c r="I96" s="4">
        <v>81.099999999999994</v>
      </c>
      <c r="J96" s="4">
        <v>0.5</v>
      </c>
      <c r="K96" s="4">
        <v>15.4</v>
      </c>
      <c r="L96" s="4">
        <v>0.6</v>
      </c>
      <c r="M96" s="24">
        <v>8.1999999999999993</v>
      </c>
      <c r="N96" s="25"/>
      <c r="O96" s="4">
        <v>126</v>
      </c>
      <c r="P96" s="4">
        <v>175.8</v>
      </c>
      <c r="Q96" s="4">
        <v>418.3</v>
      </c>
      <c r="R96" s="4">
        <v>9</v>
      </c>
    </row>
    <row r="97" spans="1:18" ht="11.85" customHeight="1" x14ac:dyDescent="0.25">
      <c r="A97" s="23" t="s">
        <v>93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</row>
    <row r="98" spans="1:18" ht="11.85" customHeight="1" x14ac:dyDescent="0.25">
      <c r="A98" s="2">
        <v>2011</v>
      </c>
      <c r="B98" s="2">
        <v>421</v>
      </c>
      <c r="C98" s="15" t="s">
        <v>91</v>
      </c>
      <c r="D98" s="16"/>
      <c r="E98" s="2">
        <v>150</v>
      </c>
      <c r="F98" s="3">
        <v>4</v>
      </c>
      <c r="G98" s="3">
        <v>2.4</v>
      </c>
      <c r="H98" s="3">
        <v>26.3</v>
      </c>
      <c r="I98" s="3">
        <v>124.9</v>
      </c>
      <c r="J98" s="3">
        <v>0</v>
      </c>
      <c r="K98" s="3">
        <v>0</v>
      </c>
      <c r="L98" s="3">
        <v>0</v>
      </c>
      <c r="M98" s="17">
        <v>0</v>
      </c>
      <c r="N98" s="18"/>
      <c r="O98" s="3">
        <v>5.7</v>
      </c>
      <c r="P98" s="3">
        <v>3.9</v>
      </c>
      <c r="Q98" s="3">
        <v>19.5</v>
      </c>
      <c r="R98" s="3">
        <v>0.3</v>
      </c>
    </row>
    <row r="99" spans="1:18" ht="11.85" customHeight="1" x14ac:dyDescent="0.25">
      <c r="A99" s="2" t="s">
        <v>22</v>
      </c>
      <c r="B99" s="2" t="s">
        <v>34</v>
      </c>
      <c r="C99" s="15" t="s">
        <v>94</v>
      </c>
      <c r="D99" s="16"/>
      <c r="E99" s="2">
        <v>200</v>
      </c>
      <c r="F99" s="3">
        <v>0.8</v>
      </c>
      <c r="G99" s="3">
        <v>0.8</v>
      </c>
      <c r="H99" s="3">
        <v>20.100000000000001</v>
      </c>
      <c r="I99" s="3">
        <v>84</v>
      </c>
      <c r="J99" s="3">
        <v>0</v>
      </c>
      <c r="K99" s="3">
        <v>0</v>
      </c>
      <c r="L99" s="3">
        <v>0</v>
      </c>
      <c r="M99" s="17">
        <v>0</v>
      </c>
      <c r="N99" s="18"/>
      <c r="O99" s="3">
        <v>8.8000000000000007</v>
      </c>
      <c r="P99" s="3">
        <v>1.9</v>
      </c>
      <c r="Q99" s="3">
        <v>0</v>
      </c>
      <c r="R99" s="3">
        <v>0</v>
      </c>
    </row>
    <row r="100" spans="1:18" ht="11.85" customHeight="1" x14ac:dyDescent="0.25">
      <c r="A100" s="13" t="s">
        <v>27</v>
      </c>
      <c r="B100" s="14"/>
      <c r="C100" s="14"/>
      <c r="D100" s="14"/>
      <c r="E100" s="10">
        <f>SUM(E98:E99)</f>
        <v>350</v>
      </c>
      <c r="F100" s="3"/>
      <c r="G100" s="3"/>
      <c r="H100" s="3"/>
      <c r="I100" s="3"/>
      <c r="J100" s="3"/>
      <c r="K100" s="3"/>
      <c r="L100" s="3"/>
      <c r="M100" s="7"/>
      <c r="N100" s="8"/>
      <c r="O100" s="3"/>
      <c r="P100" s="3"/>
      <c r="Q100" s="3"/>
      <c r="R100" s="3"/>
    </row>
    <row r="101" spans="1:18" ht="11.85" customHeight="1" x14ac:dyDescent="0.25">
      <c r="A101" s="13" t="s">
        <v>27</v>
      </c>
      <c r="B101" s="14"/>
      <c r="C101" s="14"/>
      <c r="D101" s="14"/>
      <c r="E101" s="10">
        <f>E100+E96+E87</f>
        <v>1800</v>
      </c>
      <c r="F101" s="4">
        <f>SUM(F98:F99)</f>
        <v>4.8</v>
      </c>
      <c r="G101" s="4">
        <f t="shared" ref="G101:I101" si="9">SUM(G98:G99)</f>
        <v>3.2</v>
      </c>
      <c r="H101" s="4">
        <f t="shared" si="9"/>
        <v>46.400000000000006</v>
      </c>
      <c r="I101" s="4">
        <f t="shared" si="9"/>
        <v>208.9</v>
      </c>
      <c r="J101" s="4">
        <f>SUM(J98:J99)</f>
        <v>0</v>
      </c>
      <c r="K101" s="4">
        <f t="shared" ref="K101:L101" si="10">SUM(K98:K99)</f>
        <v>0</v>
      </c>
      <c r="L101" s="4">
        <f t="shared" si="10"/>
        <v>0</v>
      </c>
      <c r="M101" s="24">
        <f>M98+M99</f>
        <v>0</v>
      </c>
      <c r="N101" s="25"/>
      <c r="O101" s="4">
        <f>O99+O98</f>
        <v>14.5</v>
      </c>
      <c r="P101" s="4">
        <f t="shared" ref="P101:R101" si="11">P99+P98</f>
        <v>5.8</v>
      </c>
      <c r="Q101" s="4">
        <f t="shared" si="11"/>
        <v>19.5</v>
      </c>
      <c r="R101" s="4">
        <f t="shared" si="11"/>
        <v>0.3</v>
      </c>
    </row>
    <row r="102" spans="1:18" ht="13.7" customHeight="1" x14ac:dyDescent="0.25">
      <c r="A102" s="41" t="s">
        <v>0</v>
      </c>
      <c r="B102" s="41"/>
      <c r="C102" s="41"/>
      <c r="D102" s="42" t="s">
        <v>61</v>
      </c>
      <c r="E102" s="42"/>
      <c r="F102" s="42"/>
      <c r="G102" s="42"/>
      <c r="H102" s="42"/>
      <c r="I102" s="42"/>
      <c r="J102" s="42"/>
      <c r="K102" s="42"/>
      <c r="L102" s="42"/>
      <c r="M102" s="42"/>
      <c r="N102" s="41" t="s">
        <v>0</v>
      </c>
      <c r="O102" s="41"/>
      <c r="P102" s="41"/>
      <c r="Q102" s="41"/>
      <c r="R102" s="41"/>
    </row>
    <row r="103" spans="1:18" ht="2.85" customHeight="1" x14ac:dyDescent="0.25">
      <c r="A103" s="41"/>
      <c r="B103" s="41"/>
      <c r="C103" s="41"/>
      <c r="D103" s="41" t="s">
        <v>0</v>
      </c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1:18" ht="12.95" customHeight="1" x14ac:dyDescent="0.25">
      <c r="A104" s="29" t="s">
        <v>2</v>
      </c>
      <c r="B104" s="29" t="s">
        <v>3</v>
      </c>
      <c r="C104" s="43" t="s">
        <v>4</v>
      </c>
      <c r="D104" s="44"/>
      <c r="E104" s="29" t="s">
        <v>5</v>
      </c>
      <c r="F104" s="34" t="s">
        <v>6</v>
      </c>
      <c r="G104" s="35"/>
      <c r="H104" s="36"/>
      <c r="I104" s="37" t="s">
        <v>7</v>
      </c>
      <c r="J104" s="34" t="s">
        <v>8</v>
      </c>
      <c r="K104" s="35"/>
      <c r="L104" s="35"/>
      <c r="M104" s="35"/>
      <c r="N104" s="36"/>
      <c r="O104" s="34" t="s">
        <v>9</v>
      </c>
      <c r="P104" s="35"/>
      <c r="Q104" s="35"/>
      <c r="R104" s="36"/>
    </row>
    <row r="105" spans="1:18" ht="30.2" customHeight="1" x14ac:dyDescent="0.25">
      <c r="A105" s="30"/>
      <c r="B105" s="30"/>
      <c r="C105" s="45"/>
      <c r="D105" s="46"/>
      <c r="E105" s="30"/>
      <c r="F105" s="1" t="s">
        <v>10</v>
      </c>
      <c r="G105" s="1" t="s">
        <v>11</v>
      </c>
      <c r="H105" s="1" t="s">
        <v>12</v>
      </c>
      <c r="I105" s="38"/>
      <c r="J105" s="1" t="s">
        <v>13</v>
      </c>
      <c r="K105" s="1" t="s">
        <v>14</v>
      </c>
      <c r="L105" s="1" t="s">
        <v>15</v>
      </c>
      <c r="M105" s="39" t="s">
        <v>16</v>
      </c>
      <c r="N105" s="40"/>
      <c r="O105" s="1" t="s">
        <v>17</v>
      </c>
      <c r="P105" s="1" t="s">
        <v>18</v>
      </c>
      <c r="Q105" s="1" t="s">
        <v>19</v>
      </c>
      <c r="R105" s="1" t="s">
        <v>20</v>
      </c>
    </row>
    <row r="106" spans="1:18" ht="14.25" customHeight="1" x14ac:dyDescent="0.25">
      <c r="A106" s="20" t="s">
        <v>21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2"/>
    </row>
    <row r="107" spans="1:18" ht="21" customHeight="1" x14ac:dyDescent="0.25">
      <c r="A107" s="2" t="s">
        <v>25</v>
      </c>
      <c r="B107" s="2" t="s">
        <v>62</v>
      </c>
      <c r="C107" s="15" t="s">
        <v>63</v>
      </c>
      <c r="D107" s="16"/>
      <c r="E107" s="2">
        <v>200</v>
      </c>
      <c r="F107" s="3">
        <v>15.5</v>
      </c>
      <c r="G107" s="3">
        <v>16.399999999999999</v>
      </c>
      <c r="H107" s="3">
        <v>41</v>
      </c>
      <c r="I107" s="3">
        <v>383.6</v>
      </c>
      <c r="J107" s="3">
        <v>0.1</v>
      </c>
      <c r="K107" s="3">
        <v>0</v>
      </c>
      <c r="L107" s="3">
        <v>0</v>
      </c>
      <c r="M107" s="17">
        <v>1.3</v>
      </c>
      <c r="N107" s="18"/>
      <c r="O107" s="3">
        <v>133.1</v>
      </c>
      <c r="P107" s="3">
        <v>15.6</v>
      </c>
      <c r="Q107" s="3">
        <v>103.4</v>
      </c>
      <c r="R107" s="3">
        <v>1</v>
      </c>
    </row>
    <row r="108" spans="1:18" ht="21" customHeight="1" x14ac:dyDescent="0.25">
      <c r="A108" s="2" t="s">
        <v>22</v>
      </c>
      <c r="B108" s="2" t="s">
        <v>0</v>
      </c>
      <c r="C108" s="19" t="s">
        <v>99</v>
      </c>
      <c r="D108" s="16"/>
      <c r="E108" s="2">
        <v>100</v>
      </c>
      <c r="F108" s="3">
        <v>0.4</v>
      </c>
      <c r="G108" s="3">
        <v>0.4</v>
      </c>
      <c r="H108" s="3">
        <v>9.8000000000000007</v>
      </c>
      <c r="I108" s="3">
        <v>47</v>
      </c>
      <c r="J108" s="3">
        <v>0</v>
      </c>
      <c r="K108" s="3">
        <v>10</v>
      </c>
      <c r="L108" s="3">
        <v>0</v>
      </c>
      <c r="M108" s="17">
        <v>0.6</v>
      </c>
      <c r="N108" s="18"/>
      <c r="O108" s="3">
        <v>16</v>
      </c>
      <c r="P108" s="3">
        <v>8</v>
      </c>
      <c r="Q108" s="3">
        <v>11</v>
      </c>
      <c r="R108" s="3">
        <v>2.2000000000000002</v>
      </c>
    </row>
    <row r="109" spans="1:18" ht="21" customHeight="1" x14ac:dyDescent="0.25">
      <c r="A109" s="2" t="s">
        <v>25</v>
      </c>
      <c r="B109" s="2" t="s">
        <v>26</v>
      </c>
      <c r="C109" s="19" t="s">
        <v>88</v>
      </c>
      <c r="D109" s="16"/>
      <c r="E109" s="2">
        <v>200</v>
      </c>
      <c r="F109" s="3">
        <v>0.2</v>
      </c>
      <c r="G109" s="3">
        <v>0</v>
      </c>
      <c r="H109" s="3">
        <v>10.1</v>
      </c>
      <c r="I109" s="3">
        <v>41.1</v>
      </c>
      <c r="J109" s="3">
        <v>0</v>
      </c>
      <c r="K109" s="3">
        <v>0</v>
      </c>
      <c r="L109" s="3">
        <v>0</v>
      </c>
      <c r="M109" s="17">
        <v>0</v>
      </c>
      <c r="N109" s="18"/>
      <c r="O109" s="3">
        <v>13</v>
      </c>
      <c r="P109" s="3">
        <v>5.9</v>
      </c>
      <c r="Q109" s="3">
        <v>7.4</v>
      </c>
      <c r="R109" s="3">
        <v>0.7</v>
      </c>
    </row>
    <row r="110" spans="1:18" ht="11.85" customHeight="1" x14ac:dyDescent="0.25">
      <c r="A110" s="2" t="s">
        <v>22</v>
      </c>
      <c r="B110" s="2" t="s">
        <v>0</v>
      </c>
      <c r="C110" s="15" t="s">
        <v>98</v>
      </c>
      <c r="D110" s="16"/>
      <c r="E110" s="2">
        <v>50</v>
      </c>
      <c r="F110" s="3">
        <v>2.2999999999999998</v>
      </c>
      <c r="G110" s="3">
        <v>0.9</v>
      </c>
      <c r="H110" s="3">
        <v>15.4</v>
      </c>
      <c r="I110" s="3">
        <v>78.599999999999994</v>
      </c>
      <c r="J110" s="3">
        <v>0</v>
      </c>
      <c r="K110" s="3">
        <v>0</v>
      </c>
      <c r="L110" s="3">
        <v>0</v>
      </c>
      <c r="M110" s="17">
        <v>0</v>
      </c>
      <c r="N110" s="18"/>
      <c r="O110" s="3">
        <v>5.7</v>
      </c>
      <c r="P110" s="3">
        <v>3.9</v>
      </c>
      <c r="Q110" s="3">
        <v>19.5</v>
      </c>
      <c r="R110" s="3">
        <v>0.3</v>
      </c>
    </row>
    <row r="111" spans="1:18" ht="9.75" customHeight="1" x14ac:dyDescent="0.25">
      <c r="A111" s="13" t="s">
        <v>27</v>
      </c>
      <c r="B111" s="14"/>
      <c r="C111" s="14"/>
      <c r="D111" s="14"/>
      <c r="E111" s="10">
        <f>SUM(E107:E110)</f>
        <v>550</v>
      </c>
      <c r="F111" s="4">
        <f>F107+F109+F110</f>
        <v>18</v>
      </c>
      <c r="G111" s="4">
        <f>G107+G109+G110</f>
        <v>17.299999999999997</v>
      </c>
      <c r="H111" s="4">
        <f>H107+H109+H110</f>
        <v>66.5</v>
      </c>
      <c r="I111" s="4">
        <v>547.29999999999995</v>
      </c>
      <c r="J111" s="4">
        <v>0.1</v>
      </c>
      <c r="K111" s="4">
        <v>10</v>
      </c>
      <c r="L111" s="4">
        <v>0</v>
      </c>
      <c r="M111" s="24">
        <v>1.9</v>
      </c>
      <c r="N111" s="25"/>
      <c r="O111" s="4">
        <v>167.8</v>
      </c>
      <c r="P111" s="4">
        <v>33.4</v>
      </c>
      <c r="Q111" s="4">
        <v>141.30000000000001</v>
      </c>
      <c r="R111" s="4">
        <v>4.5</v>
      </c>
    </row>
    <row r="112" spans="1:18" ht="14.25" hidden="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2"/>
    </row>
    <row r="113" spans="1:18" ht="11.85" customHeight="1" x14ac:dyDescent="0.25">
      <c r="A113" s="2"/>
      <c r="B113" s="2"/>
      <c r="C113" s="19"/>
      <c r="D113" s="16"/>
      <c r="E113" s="2"/>
      <c r="F113" s="3"/>
      <c r="G113" s="3"/>
      <c r="H113" s="3"/>
      <c r="I113" s="3"/>
      <c r="J113" s="3"/>
      <c r="K113" s="3"/>
      <c r="L113" s="3"/>
      <c r="M113" s="17"/>
      <c r="N113" s="18"/>
      <c r="O113" s="3"/>
      <c r="P113" s="3"/>
      <c r="Q113" s="3"/>
      <c r="R113" s="3"/>
    </row>
    <row r="114" spans="1:18" ht="14.25" customHeight="1" x14ac:dyDescent="0.25">
      <c r="A114" s="20" t="s">
        <v>28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2"/>
    </row>
    <row r="115" spans="1:18" ht="21" customHeight="1" x14ac:dyDescent="0.25">
      <c r="A115" s="2">
        <v>2011</v>
      </c>
      <c r="B115" s="2">
        <v>13</v>
      </c>
      <c r="C115" s="15" t="s">
        <v>103</v>
      </c>
      <c r="D115" s="16"/>
      <c r="E115" s="2">
        <v>100</v>
      </c>
      <c r="F115" s="3">
        <v>1</v>
      </c>
      <c r="G115" s="3">
        <v>3</v>
      </c>
      <c r="H115" s="3">
        <v>3.5</v>
      </c>
      <c r="I115" s="3">
        <v>45.9</v>
      </c>
      <c r="J115" s="3">
        <v>0</v>
      </c>
      <c r="K115" s="3">
        <v>2.9</v>
      </c>
      <c r="L115" s="3">
        <v>0</v>
      </c>
      <c r="M115" s="17">
        <v>1.4</v>
      </c>
      <c r="N115" s="18"/>
      <c r="O115" s="3">
        <v>20.6</v>
      </c>
      <c r="P115" s="3">
        <v>12.3</v>
      </c>
      <c r="Q115" s="3">
        <v>26</v>
      </c>
      <c r="R115" s="3">
        <v>0.7</v>
      </c>
    </row>
    <row r="116" spans="1:18" ht="21" customHeight="1" x14ac:dyDescent="0.25">
      <c r="A116" s="2" t="s">
        <v>25</v>
      </c>
      <c r="B116" s="2" t="s">
        <v>64</v>
      </c>
      <c r="C116" s="15" t="s">
        <v>65</v>
      </c>
      <c r="D116" s="16"/>
      <c r="E116" s="2">
        <v>250</v>
      </c>
      <c r="F116" s="3">
        <v>5.4</v>
      </c>
      <c r="G116" s="3">
        <v>4.9000000000000004</v>
      </c>
      <c r="H116" s="3">
        <v>21.8</v>
      </c>
      <c r="I116" s="3">
        <v>153.6</v>
      </c>
      <c r="J116" s="3">
        <v>0.1</v>
      </c>
      <c r="K116" s="3">
        <v>6.2</v>
      </c>
      <c r="L116" s="3">
        <v>0.2</v>
      </c>
      <c r="M116" s="17">
        <v>1.6</v>
      </c>
      <c r="N116" s="18"/>
      <c r="O116" s="3">
        <v>37.9</v>
      </c>
      <c r="P116" s="3">
        <v>29.9</v>
      </c>
      <c r="Q116" s="3">
        <v>113.2</v>
      </c>
      <c r="R116" s="3">
        <v>1.5</v>
      </c>
    </row>
    <row r="117" spans="1:18" ht="30" customHeight="1" x14ac:dyDescent="0.25">
      <c r="A117" s="2" t="s">
        <v>22</v>
      </c>
      <c r="B117" s="2" t="s">
        <v>33</v>
      </c>
      <c r="C117" s="15" t="s">
        <v>107</v>
      </c>
      <c r="D117" s="16"/>
      <c r="E117" s="2">
        <v>100</v>
      </c>
      <c r="F117" s="3">
        <v>15</v>
      </c>
      <c r="G117" s="3">
        <v>14</v>
      </c>
      <c r="H117" s="3">
        <v>18</v>
      </c>
      <c r="I117" s="3">
        <v>213.3</v>
      </c>
      <c r="J117" s="3">
        <v>0</v>
      </c>
      <c r="K117" s="3">
        <v>1.4</v>
      </c>
      <c r="L117" s="3">
        <v>0.1</v>
      </c>
      <c r="M117" s="17">
        <v>1.8</v>
      </c>
      <c r="N117" s="18"/>
      <c r="O117" s="3">
        <v>13.4</v>
      </c>
      <c r="P117" s="3">
        <v>9.5</v>
      </c>
      <c r="Q117" s="3">
        <v>25.4</v>
      </c>
      <c r="R117" s="3">
        <v>0.7</v>
      </c>
    </row>
    <row r="118" spans="1:18" ht="21" customHeight="1" x14ac:dyDescent="0.25">
      <c r="A118" s="2" t="s">
        <v>25</v>
      </c>
      <c r="B118" s="2" t="s">
        <v>52</v>
      </c>
      <c r="C118" s="15" t="s">
        <v>53</v>
      </c>
      <c r="D118" s="16"/>
      <c r="E118" s="2">
        <v>180</v>
      </c>
      <c r="F118" s="3">
        <v>15.9</v>
      </c>
      <c r="G118" s="3">
        <v>2.8</v>
      </c>
      <c r="H118" s="3">
        <v>33.299999999999997</v>
      </c>
      <c r="I118" s="3">
        <v>222.9</v>
      </c>
      <c r="J118" s="3">
        <v>0.5</v>
      </c>
      <c r="K118" s="3">
        <v>0</v>
      </c>
      <c r="L118" s="3">
        <v>0</v>
      </c>
      <c r="M118" s="17">
        <v>6.5</v>
      </c>
      <c r="N118" s="18"/>
      <c r="O118" s="3">
        <v>67.7</v>
      </c>
      <c r="P118" s="3">
        <v>58.3</v>
      </c>
      <c r="Q118" s="3">
        <v>146</v>
      </c>
      <c r="R118" s="3">
        <v>4.5</v>
      </c>
    </row>
    <row r="119" spans="1:18" ht="21" customHeight="1" x14ac:dyDescent="0.25">
      <c r="A119" s="2" t="s">
        <v>22</v>
      </c>
      <c r="B119" s="2" t="s">
        <v>34</v>
      </c>
      <c r="C119" s="15" t="s">
        <v>35</v>
      </c>
      <c r="D119" s="16"/>
      <c r="E119" s="2">
        <v>200</v>
      </c>
      <c r="F119" s="3">
        <v>0</v>
      </c>
      <c r="G119" s="3">
        <v>0</v>
      </c>
      <c r="H119" s="3">
        <v>10.7</v>
      </c>
      <c r="I119" s="3">
        <v>42.6</v>
      </c>
      <c r="J119" s="3">
        <v>0</v>
      </c>
      <c r="K119" s="3">
        <v>0</v>
      </c>
      <c r="L119" s="3">
        <v>0</v>
      </c>
      <c r="M119" s="17">
        <v>0</v>
      </c>
      <c r="N119" s="18"/>
      <c r="O119" s="3">
        <v>8.8000000000000007</v>
      </c>
      <c r="P119" s="3">
        <v>1.9</v>
      </c>
      <c r="Q119" s="3">
        <v>0</v>
      </c>
      <c r="R119" s="3">
        <v>0</v>
      </c>
    </row>
    <row r="120" spans="1:18" ht="11.85" customHeight="1" x14ac:dyDescent="0.25">
      <c r="A120" s="2" t="s">
        <v>22</v>
      </c>
      <c r="B120" s="2" t="s">
        <v>0</v>
      </c>
      <c r="C120" s="15" t="s">
        <v>98</v>
      </c>
      <c r="D120" s="16"/>
      <c r="E120" s="2">
        <v>50</v>
      </c>
      <c r="F120" s="3">
        <v>2.6</v>
      </c>
      <c r="G120" s="3">
        <v>0.4</v>
      </c>
      <c r="H120" s="3">
        <v>17</v>
      </c>
      <c r="I120" s="3">
        <v>81.599999999999994</v>
      </c>
      <c r="J120" s="3">
        <v>0.1</v>
      </c>
      <c r="K120" s="3">
        <v>0</v>
      </c>
      <c r="L120" s="3">
        <v>0</v>
      </c>
      <c r="M120" s="17">
        <v>0.9</v>
      </c>
      <c r="N120" s="18"/>
      <c r="O120" s="3">
        <v>7.2</v>
      </c>
      <c r="P120" s="3">
        <v>7.6</v>
      </c>
      <c r="Q120" s="3">
        <v>34.799999999999997</v>
      </c>
      <c r="R120" s="3">
        <v>1.6</v>
      </c>
    </row>
    <row r="121" spans="1:18" ht="11.85" customHeight="1" x14ac:dyDescent="0.25">
      <c r="A121" s="13" t="s">
        <v>27</v>
      </c>
      <c r="B121" s="14"/>
      <c r="C121" s="14"/>
      <c r="D121" s="14"/>
      <c r="E121" s="10">
        <f>SUM(E115:E120)</f>
        <v>880</v>
      </c>
      <c r="F121" s="4">
        <f>F115+F116+F117+F118+F119+F120</f>
        <v>39.9</v>
      </c>
      <c r="G121" s="4">
        <f>G115+G116+G117+G118+G119+G120</f>
        <v>25.099999999999998</v>
      </c>
      <c r="H121" s="4">
        <f>H115+H116+H117+H118+H119+H120</f>
        <v>104.3</v>
      </c>
      <c r="I121" s="4">
        <f>I115+I116+I117+I118+I119+I120</f>
        <v>759.90000000000009</v>
      </c>
      <c r="J121" s="4">
        <v>0.4</v>
      </c>
      <c r="K121" s="4">
        <v>22.4</v>
      </c>
      <c r="L121" s="4">
        <v>1.7</v>
      </c>
      <c r="M121" s="24">
        <v>6.1</v>
      </c>
      <c r="N121" s="25"/>
      <c r="O121" s="4">
        <v>117.2</v>
      </c>
      <c r="P121" s="4">
        <v>102.4</v>
      </c>
      <c r="Q121" s="4">
        <v>285.3</v>
      </c>
      <c r="R121" s="4">
        <v>5.8</v>
      </c>
    </row>
    <row r="122" spans="1:18" ht="11.85" customHeight="1" x14ac:dyDescent="0.25">
      <c r="A122" s="23" t="s">
        <v>93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</row>
    <row r="123" spans="1:18" ht="11.85" customHeight="1" x14ac:dyDescent="0.25">
      <c r="A123" s="2">
        <v>2011</v>
      </c>
      <c r="B123" s="2">
        <v>421</v>
      </c>
      <c r="C123" s="15" t="s">
        <v>95</v>
      </c>
      <c r="D123" s="16"/>
      <c r="E123" s="2">
        <v>150</v>
      </c>
      <c r="F123" s="3">
        <v>4</v>
      </c>
      <c r="G123" s="3">
        <v>2.4</v>
      </c>
      <c r="H123" s="3">
        <v>26.3</v>
      </c>
      <c r="I123" s="3">
        <v>124.9</v>
      </c>
      <c r="J123" s="3">
        <v>0</v>
      </c>
      <c r="K123" s="3">
        <v>0</v>
      </c>
      <c r="L123" s="3">
        <v>0</v>
      </c>
      <c r="M123" s="17">
        <v>0</v>
      </c>
      <c r="N123" s="18"/>
      <c r="O123" s="3">
        <v>5.7</v>
      </c>
      <c r="P123" s="3">
        <v>3.9</v>
      </c>
      <c r="Q123" s="3">
        <v>19.5</v>
      </c>
      <c r="R123" s="3">
        <v>0.3</v>
      </c>
    </row>
    <row r="124" spans="1:18" ht="11.85" customHeight="1" x14ac:dyDescent="0.25">
      <c r="A124" s="2" t="s">
        <v>25</v>
      </c>
      <c r="B124" s="2" t="s">
        <v>37</v>
      </c>
      <c r="C124" s="15" t="s">
        <v>38</v>
      </c>
      <c r="D124" s="16"/>
      <c r="E124" s="2">
        <v>200</v>
      </c>
      <c r="F124" s="3">
        <v>0.2</v>
      </c>
      <c r="G124" s="3">
        <v>0</v>
      </c>
      <c r="H124" s="3">
        <v>12.1</v>
      </c>
      <c r="I124" s="3">
        <v>49.9</v>
      </c>
      <c r="J124" s="3">
        <v>0</v>
      </c>
      <c r="K124" s="3">
        <v>0.5</v>
      </c>
      <c r="L124" s="3">
        <v>0</v>
      </c>
      <c r="M124" s="17">
        <v>0</v>
      </c>
      <c r="N124" s="18"/>
      <c r="O124" s="3">
        <v>14.1</v>
      </c>
      <c r="P124" s="3">
        <v>6.3</v>
      </c>
      <c r="Q124" s="3">
        <v>8</v>
      </c>
      <c r="R124" s="3">
        <v>0.7</v>
      </c>
    </row>
    <row r="125" spans="1:18" ht="11.85" customHeight="1" x14ac:dyDescent="0.25">
      <c r="A125" s="13" t="s">
        <v>27</v>
      </c>
      <c r="B125" s="14"/>
      <c r="C125" s="14"/>
      <c r="D125" s="14"/>
      <c r="E125" s="10">
        <f>SUM(E123:E124)</f>
        <v>350</v>
      </c>
      <c r="F125" s="3"/>
      <c r="G125" s="3"/>
      <c r="H125" s="3"/>
      <c r="I125" s="3"/>
      <c r="J125" s="3"/>
      <c r="K125" s="3"/>
      <c r="L125" s="3"/>
      <c r="M125" s="7"/>
      <c r="N125" s="8"/>
      <c r="O125" s="3"/>
      <c r="P125" s="3"/>
      <c r="Q125" s="3"/>
      <c r="R125" s="3"/>
    </row>
    <row r="126" spans="1:18" ht="11.85" customHeight="1" x14ac:dyDescent="0.25">
      <c r="A126" s="13" t="s">
        <v>27</v>
      </c>
      <c r="B126" s="14"/>
      <c r="C126" s="14"/>
      <c r="D126" s="14"/>
      <c r="E126" s="10">
        <f>E125+E121+E111</f>
        <v>1780</v>
      </c>
      <c r="F126" s="4">
        <f t="shared" ref="F126:L126" si="12">SUM(F124:F124)</f>
        <v>0.2</v>
      </c>
      <c r="G126" s="4">
        <f t="shared" si="12"/>
        <v>0</v>
      </c>
      <c r="H126" s="4">
        <f t="shared" si="12"/>
        <v>12.1</v>
      </c>
      <c r="I126" s="4">
        <f t="shared" si="12"/>
        <v>49.9</v>
      </c>
      <c r="J126" s="4">
        <f t="shared" si="12"/>
        <v>0</v>
      </c>
      <c r="K126" s="4">
        <f t="shared" si="12"/>
        <v>0.5</v>
      </c>
      <c r="L126" s="4">
        <f t="shared" si="12"/>
        <v>0</v>
      </c>
      <c r="M126" s="24">
        <f>M124</f>
        <v>0</v>
      </c>
      <c r="N126" s="25"/>
      <c r="O126" s="4">
        <f>O124</f>
        <v>14.1</v>
      </c>
      <c r="P126" s="4">
        <f>P124</f>
        <v>6.3</v>
      </c>
      <c r="Q126" s="4">
        <f>Q124</f>
        <v>8</v>
      </c>
      <c r="R126" s="4">
        <f>R124</f>
        <v>0.7</v>
      </c>
    </row>
    <row r="127" spans="1:18" ht="13.7" customHeight="1" x14ac:dyDescent="0.25">
      <c r="A127" s="41" t="s">
        <v>0</v>
      </c>
      <c r="B127" s="41"/>
      <c r="C127" s="41"/>
      <c r="D127" s="42" t="s">
        <v>66</v>
      </c>
      <c r="E127" s="42"/>
      <c r="F127" s="42"/>
      <c r="G127" s="42"/>
      <c r="H127" s="42"/>
      <c r="I127" s="42"/>
      <c r="J127" s="42"/>
      <c r="K127" s="42"/>
      <c r="L127" s="42"/>
      <c r="M127" s="42"/>
      <c r="N127" s="41" t="s">
        <v>0</v>
      </c>
      <c r="O127" s="41"/>
      <c r="P127" s="41"/>
      <c r="Q127" s="41"/>
      <c r="R127" s="41"/>
    </row>
    <row r="128" spans="1:18" ht="2.85" customHeight="1" x14ac:dyDescent="0.25">
      <c r="A128" s="41"/>
      <c r="B128" s="41"/>
      <c r="C128" s="41"/>
      <c r="D128" s="41" t="s">
        <v>0</v>
      </c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</row>
    <row r="129" spans="1:18" ht="12.95" customHeight="1" x14ac:dyDescent="0.25">
      <c r="A129" s="29" t="s">
        <v>2</v>
      </c>
      <c r="B129" s="29" t="s">
        <v>3</v>
      </c>
      <c r="C129" s="43" t="s">
        <v>4</v>
      </c>
      <c r="D129" s="44"/>
      <c r="E129" s="29" t="s">
        <v>5</v>
      </c>
      <c r="F129" s="34" t="s">
        <v>6</v>
      </c>
      <c r="G129" s="35"/>
      <c r="H129" s="36"/>
      <c r="I129" s="37" t="s">
        <v>7</v>
      </c>
      <c r="J129" s="34" t="s">
        <v>8</v>
      </c>
      <c r="K129" s="35"/>
      <c r="L129" s="35"/>
      <c r="M129" s="35"/>
      <c r="N129" s="36"/>
      <c r="O129" s="34" t="s">
        <v>9</v>
      </c>
      <c r="P129" s="35"/>
      <c r="Q129" s="35"/>
      <c r="R129" s="36"/>
    </row>
    <row r="130" spans="1:18" ht="30.2" customHeight="1" x14ac:dyDescent="0.25">
      <c r="A130" s="30"/>
      <c r="B130" s="30"/>
      <c r="C130" s="45"/>
      <c r="D130" s="46"/>
      <c r="E130" s="30"/>
      <c r="F130" s="1" t="s">
        <v>10</v>
      </c>
      <c r="G130" s="1" t="s">
        <v>11</v>
      </c>
      <c r="H130" s="1" t="s">
        <v>12</v>
      </c>
      <c r="I130" s="38"/>
      <c r="J130" s="1" t="s">
        <v>13</v>
      </c>
      <c r="K130" s="1" t="s">
        <v>14</v>
      </c>
      <c r="L130" s="1" t="s">
        <v>15</v>
      </c>
      <c r="M130" s="39" t="s">
        <v>16</v>
      </c>
      <c r="N130" s="40"/>
      <c r="O130" s="1" t="s">
        <v>17</v>
      </c>
      <c r="P130" s="1" t="s">
        <v>18</v>
      </c>
      <c r="Q130" s="1" t="s">
        <v>19</v>
      </c>
      <c r="R130" s="1" t="s">
        <v>20</v>
      </c>
    </row>
    <row r="131" spans="1:18" ht="14.25" customHeight="1" x14ac:dyDescent="0.25">
      <c r="A131" s="20" t="s">
        <v>21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2"/>
    </row>
    <row r="132" spans="1:18" ht="12.75" customHeight="1" x14ac:dyDescent="0.25">
      <c r="A132" s="2" t="s">
        <v>22</v>
      </c>
      <c r="B132" s="2" t="s">
        <v>23</v>
      </c>
      <c r="C132" s="15" t="s">
        <v>67</v>
      </c>
      <c r="D132" s="16"/>
      <c r="E132" s="2">
        <v>250</v>
      </c>
      <c r="F132" s="3">
        <v>14.9</v>
      </c>
      <c r="G132" s="3">
        <v>10.7</v>
      </c>
      <c r="H132" s="3">
        <v>39.6</v>
      </c>
      <c r="I132" s="3">
        <v>276.8</v>
      </c>
      <c r="J132" s="3">
        <v>0.1</v>
      </c>
      <c r="K132" s="3">
        <v>0.2</v>
      </c>
      <c r="L132" s="3">
        <v>0</v>
      </c>
      <c r="M132" s="17">
        <v>0.7</v>
      </c>
      <c r="N132" s="18"/>
      <c r="O132" s="3">
        <v>126.5</v>
      </c>
      <c r="P132" s="3">
        <v>35.6</v>
      </c>
      <c r="Q132" s="3">
        <v>138.9</v>
      </c>
      <c r="R132" s="3">
        <v>0.7</v>
      </c>
    </row>
    <row r="133" spans="1:18" ht="11.85" customHeight="1" x14ac:dyDescent="0.25">
      <c r="A133" s="2">
        <v>2017</v>
      </c>
      <c r="B133" s="2">
        <v>3</v>
      </c>
      <c r="C133" s="19" t="s">
        <v>102</v>
      </c>
      <c r="D133" s="26"/>
      <c r="E133" s="9">
        <v>50</v>
      </c>
      <c r="F133" s="3">
        <v>3.8</v>
      </c>
      <c r="G133" s="3">
        <v>14.3</v>
      </c>
      <c r="H133" s="3">
        <v>0.5</v>
      </c>
      <c r="I133" s="3">
        <v>169</v>
      </c>
      <c r="J133" s="3">
        <v>0</v>
      </c>
      <c r="K133" s="3">
        <v>0</v>
      </c>
      <c r="L133" s="3">
        <v>0.6</v>
      </c>
      <c r="M133" s="7"/>
      <c r="N133" s="8">
        <v>0.7</v>
      </c>
      <c r="O133" s="3">
        <v>2.4</v>
      </c>
      <c r="P133" s="3">
        <v>0</v>
      </c>
      <c r="Q133" s="3">
        <v>2.2999999999999998</v>
      </c>
      <c r="R133" s="3">
        <v>0</v>
      </c>
    </row>
    <row r="134" spans="1:18" ht="11.85" customHeight="1" x14ac:dyDescent="0.25">
      <c r="A134" s="2" t="s">
        <v>25</v>
      </c>
      <c r="B134" s="2" t="s">
        <v>37</v>
      </c>
      <c r="C134" s="15" t="s">
        <v>38</v>
      </c>
      <c r="D134" s="16"/>
      <c r="E134" s="2">
        <v>200</v>
      </c>
      <c r="F134" s="3">
        <v>0.2</v>
      </c>
      <c r="G134" s="3">
        <v>0</v>
      </c>
      <c r="H134" s="3">
        <v>12.1</v>
      </c>
      <c r="I134" s="3">
        <v>49.9</v>
      </c>
      <c r="J134" s="3">
        <v>0</v>
      </c>
      <c r="K134" s="3">
        <v>0.5</v>
      </c>
      <c r="L134" s="3">
        <v>0</v>
      </c>
      <c r="M134" s="17">
        <v>0</v>
      </c>
      <c r="N134" s="18"/>
      <c r="O134" s="3">
        <v>14.1</v>
      </c>
      <c r="P134" s="3">
        <v>6.3</v>
      </c>
      <c r="Q134" s="3">
        <v>8</v>
      </c>
      <c r="R134" s="3">
        <v>0.7</v>
      </c>
    </row>
    <row r="135" spans="1:18" ht="11.85" customHeight="1" x14ac:dyDescent="0.25">
      <c r="A135" s="2" t="s">
        <v>22</v>
      </c>
      <c r="B135" s="2" t="s">
        <v>0</v>
      </c>
      <c r="C135" s="19" t="s">
        <v>98</v>
      </c>
      <c r="D135" s="16"/>
      <c r="E135" s="2">
        <v>50</v>
      </c>
      <c r="F135" s="3">
        <v>2.2999999999999998</v>
      </c>
      <c r="G135" s="3">
        <v>0.9</v>
      </c>
      <c r="H135" s="3">
        <v>15.4</v>
      </c>
      <c r="I135" s="3">
        <v>78.599999999999994</v>
      </c>
      <c r="J135" s="3">
        <v>0</v>
      </c>
      <c r="K135" s="3">
        <v>0</v>
      </c>
      <c r="L135" s="3">
        <v>0</v>
      </c>
      <c r="M135" s="17">
        <v>0</v>
      </c>
      <c r="N135" s="18"/>
      <c r="O135" s="3">
        <v>5.7</v>
      </c>
      <c r="P135" s="3">
        <v>3.9</v>
      </c>
      <c r="Q135" s="3">
        <v>19.5</v>
      </c>
      <c r="R135" s="3">
        <v>0.3</v>
      </c>
    </row>
    <row r="136" spans="1:18" ht="11.85" customHeight="1" x14ac:dyDescent="0.25">
      <c r="A136" s="13" t="s">
        <v>27</v>
      </c>
      <c r="B136" s="14"/>
      <c r="C136" s="14"/>
      <c r="D136" s="14"/>
      <c r="E136" s="10">
        <f>SUM(E132:E135)</f>
        <v>550</v>
      </c>
      <c r="F136" s="4">
        <f>F132+F133+F134+F135</f>
        <v>21.2</v>
      </c>
      <c r="G136" s="4">
        <f>G132+G133+G134+G135</f>
        <v>25.9</v>
      </c>
      <c r="H136" s="4">
        <f>H132+H133+H134+H135</f>
        <v>67.600000000000009</v>
      </c>
      <c r="I136" s="4">
        <f>I132+I133+I134+I135</f>
        <v>574.29999999999995</v>
      </c>
      <c r="J136" s="4">
        <v>0.1</v>
      </c>
      <c r="K136" s="4">
        <v>0.7</v>
      </c>
      <c r="L136" s="4">
        <v>0.1</v>
      </c>
      <c r="M136" s="24">
        <v>0.8</v>
      </c>
      <c r="N136" s="25"/>
      <c r="O136" s="4">
        <v>147.30000000000001</v>
      </c>
      <c r="P136" s="4">
        <v>45.8</v>
      </c>
      <c r="Q136" s="4">
        <v>168.4</v>
      </c>
      <c r="R136" s="4">
        <v>1.7</v>
      </c>
    </row>
    <row r="137" spans="1:18" ht="11.85" customHeight="1" x14ac:dyDescent="0.25">
      <c r="A137" s="2"/>
      <c r="B137" s="2"/>
      <c r="C137" s="19"/>
      <c r="D137" s="16"/>
      <c r="E137" s="2"/>
      <c r="F137" s="3"/>
      <c r="G137" s="3"/>
      <c r="H137" s="3"/>
      <c r="I137" s="3"/>
      <c r="J137" s="3"/>
      <c r="K137" s="3"/>
      <c r="L137" s="3"/>
      <c r="M137" s="17"/>
      <c r="N137" s="18"/>
      <c r="O137" s="3"/>
      <c r="P137" s="3"/>
      <c r="Q137" s="3"/>
      <c r="R137" s="3"/>
    </row>
    <row r="138" spans="1:18" ht="14.25" customHeight="1" x14ac:dyDescent="0.25">
      <c r="A138" s="20" t="s">
        <v>28</v>
      </c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2"/>
    </row>
    <row r="139" spans="1:18" ht="14.25" customHeight="1" x14ac:dyDescent="0.25">
      <c r="A139" s="2" t="s">
        <v>25</v>
      </c>
      <c r="B139" s="2" t="s">
        <v>68</v>
      </c>
      <c r="C139" s="15" t="s">
        <v>69</v>
      </c>
      <c r="D139" s="16"/>
      <c r="E139" s="2">
        <v>100</v>
      </c>
      <c r="F139" s="3">
        <v>1</v>
      </c>
      <c r="G139" s="3">
        <v>3</v>
      </c>
      <c r="H139" s="3">
        <v>4.0999999999999996</v>
      </c>
      <c r="I139" s="3">
        <v>49.2</v>
      </c>
      <c r="J139" s="3">
        <v>0</v>
      </c>
      <c r="K139" s="3">
        <v>21.8</v>
      </c>
      <c r="L139" s="3">
        <v>0.2</v>
      </c>
      <c r="M139" s="17">
        <v>1.4</v>
      </c>
      <c r="N139" s="18"/>
      <c r="O139" s="3">
        <v>31.5</v>
      </c>
      <c r="P139" s="3">
        <v>12.5</v>
      </c>
      <c r="Q139" s="3">
        <v>25.8</v>
      </c>
      <c r="R139" s="3">
        <v>0.7</v>
      </c>
    </row>
    <row r="140" spans="1:18" ht="11.85" customHeight="1" x14ac:dyDescent="0.25">
      <c r="A140" s="2" t="s">
        <v>25</v>
      </c>
      <c r="B140" s="2" t="s">
        <v>70</v>
      </c>
      <c r="C140" s="15" t="s">
        <v>71</v>
      </c>
      <c r="D140" s="16"/>
      <c r="E140" s="2">
        <v>250</v>
      </c>
      <c r="F140" s="3">
        <v>4.3</v>
      </c>
      <c r="G140" s="3">
        <v>10.6</v>
      </c>
      <c r="H140" s="3">
        <v>20.399999999999999</v>
      </c>
      <c r="I140" s="3">
        <v>113.3</v>
      </c>
      <c r="J140" s="3">
        <v>0.1</v>
      </c>
      <c r="K140" s="3">
        <v>6.7</v>
      </c>
      <c r="L140" s="3">
        <v>0.2</v>
      </c>
      <c r="M140" s="17">
        <v>1.1000000000000001</v>
      </c>
      <c r="N140" s="18"/>
      <c r="O140" s="3">
        <v>41.5</v>
      </c>
      <c r="P140" s="3">
        <v>28.5</v>
      </c>
      <c r="Q140" s="3">
        <v>75.5</v>
      </c>
      <c r="R140" s="3">
        <v>1.6</v>
      </c>
    </row>
    <row r="141" spans="1:18" ht="16.5" customHeight="1" x14ac:dyDescent="0.25">
      <c r="A141" s="5" t="s">
        <v>39</v>
      </c>
      <c r="B141" s="5" t="s">
        <v>57</v>
      </c>
      <c r="C141" s="19" t="s">
        <v>58</v>
      </c>
      <c r="D141" s="26"/>
      <c r="E141" s="5">
        <v>100</v>
      </c>
      <c r="F141" s="6">
        <v>13.9</v>
      </c>
      <c r="G141" s="6">
        <v>15.2</v>
      </c>
      <c r="H141" s="6">
        <v>4.0999999999999996</v>
      </c>
      <c r="I141" s="6">
        <v>245.7</v>
      </c>
      <c r="J141" s="6">
        <v>0.1</v>
      </c>
      <c r="K141" s="6">
        <v>1.7</v>
      </c>
      <c r="L141" s="6">
        <v>0.4</v>
      </c>
      <c r="M141" s="27">
        <v>1</v>
      </c>
      <c r="N141" s="28"/>
      <c r="O141" s="6">
        <v>25.3</v>
      </c>
      <c r="P141" s="6">
        <v>20.5</v>
      </c>
      <c r="Q141" s="6">
        <v>129.30000000000001</v>
      </c>
      <c r="R141" s="6">
        <v>1.5</v>
      </c>
    </row>
    <row r="142" spans="1:18" ht="15.75" customHeight="1" x14ac:dyDescent="0.25">
      <c r="A142" s="2" t="s">
        <v>22</v>
      </c>
      <c r="B142" s="2" t="s">
        <v>59</v>
      </c>
      <c r="C142" s="15" t="s">
        <v>72</v>
      </c>
      <c r="D142" s="16"/>
      <c r="E142" s="2">
        <v>180</v>
      </c>
      <c r="F142" s="3">
        <v>4.5</v>
      </c>
      <c r="G142" s="3">
        <v>2.4</v>
      </c>
      <c r="H142" s="3">
        <v>46.7</v>
      </c>
      <c r="I142" s="3">
        <v>225.8</v>
      </c>
      <c r="J142" s="3">
        <v>0.1</v>
      </c>
      <c r="K142" s="3">
        <v>0</v>
      </c>
      <c r="L142" s="3">
        <v>0</v>
      </c>
      <c r="M142" s="17">
        <v>0.3</v>
      </c>
      <c r="N142" s="18"/>
      <c r="O142" s="3">
        <v>12.4</v>
      </c>
      <c r="P142" s="3">
        <v>30.5</v>
      </c>
      <c r="Q142" s="3">
        <v>88.5</v>
      </c>
      <c r="R142" s="3">
        <v>0.6</v>
      </c>
    </row>
    <row r="143" spans="1:18" ht="21" customHeight="1" x14ac:dyDescent="0.25">
      <c r="A143" s="2" t="s">
        <v>22</v>
      </c>
      <c r="B143" s="2" t="s">
        <v>34</v>
      </c>
      <c r="C143" s="15" t="s">
        <v>35</v>
      </c>
      <c r="D143" s="16"/>
      <c r="E143" s="2">
        <v>200</v>
      </c>
      <c r="F143" s="3">
        <v>0</v>
      </c>
      <c r="G143" s="3">
        <v>0</v>
      </c>
      <c r="H143" s="3">
        <v>10.7</v>
      </c>
      <c r="I143" s="3">
        <v>42.6</v>
      </c>
      <c r="J143" s="3">
        <v>0</v>
      </c>
      <c r="K143" s="3">
        <v>0</v>
      </c>
      <c r="L143" s="3">
        <v>0</v>
      </c>
      <c r="M143" s="17">
        <v>0</v>
      </c>
      <c r="N143" s="18"/>
      <c r="O143" s="3">
        <v>8.8000000000000007</v>
      </c>
      <c r="P143" s="3">
        <v>1.9</v>
      </c>
      <c r="Q143" s="3">
        <v>0</v>
      </c>
      <c r="R143" s="3">
        <v>0</v>
      </c>
    </row>
    <row r="144" spans="1:18" ht="11.85" customHeight="1" x14ac:dyDescent="0.25">
      <c r="A144" s="2" t="s">
        <v>22</v>
      </c>
      <c r="B144" s="2" t="s">
        <v>0</v>
      </c>
      <c r="C144" s="19" t="s">
        <v>98</v>
      </c>
      <c r="D144" s="16"/>
      <c r="E144" s="2">
        <v>50</v>
      </c>
      <c r="F144" s="3">
        <v>2.6</v>
      </c>
      <c r="G144" s="3">
        <v>0.4</v>
      </c>
      <c r="H144" s="3">
        <v>17</v>
      </c>
      <c r="I144" s="3">
        <v>81.599999999999994</v>
      </c>
      <c r="J144" s="3">
        <v>0.1</v>
      </c>
      <c r="K144" s="3">
        <v>0</v>
      </c>
      <c r="L144" s="3">
        <v>0</v>
      </c>
      <c r="M144" s="17">
        <v>0.9</v>
      </c>
      <c r="N144" s="18"/>
      <c r="O144" s="3">
        <v>7.2</v>
      </c>
      <c r="P144" s="3">
        <v>7.6</v>
      </c>
      <c r="Q144" s="3">
        <v>34.799999999999997</v>
      </c>
      <c r="R144" s="3">
        <v>1.6</v>
      </c>
    </row>
    <row r="145" spans="1:18" ht="11.85" customHeight="1" x14ac:dyDescent="0.25">
      <c r="A145" s="13" t="s">
        <v>27</v>
      </c>
      <c r="B145" s="14"/>
      <c r="C145" s="14"/>
      <c r="D145" s="14"/>
      <c r="E145" s="10">
        <f>SUM(E139:E144)</f>
        <v>880</v>
      </c>
      <c r="F145" s="4">
        <v>24.2</v>
      </c>
      <c r="G145" s="4">
        <v>25.1</v>
      </c>
      <c r="H145" s="4">
        <v>109.7</v>
      </c>
      <c r="I145" s="4">
        <f>I139+I140+I141+I142+I143+I144</f>
        <v>758.2</v>
      </c>
      <c r="J145" s="4">
        <v>0.3</v>
      </c>
      <c r="K145" s="4">
        <v>29.9</v>
      </c>
      <c r="L145" s="4">
        <v>0.5</v>
      </c>
      <c r="M145" s="24">
        <v>5.5</v>
      </c>
      <c r="N145" s="25"/>
      <c r="O145" s="4">
        <v>114.8</v>
      </c>
      <c r="P145" s="4">
        <v>90.5</v>
      </c>
      <c r="Q145" s="4">
        <v>250</v>
      </c>
      <c r="R145" s="4">
        <v>5.2</v>
      </c>
    </row>
    <row r="146" spans="1:18" ht="11.85" customHeight="1" x14ac:dyDescent="0.25">
      <c r="A146" s="23" t="s">
        <v>93</v>
      </c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</row>
    <row r="147" spans="1:18" ht="11.85" customHeight="1" x14ac:dyDescent="0.25">
      <c r="A147" s="2">
        <v>2011</v>
      </c>
      <c r="B147" s="2">
        <v>421</v>
      </c>
      <c r="C147" s="15" t="s">
        <v>91</v>
      </c>
      <c r="D147" s="16"/>
      <c r="E147" s="2">
        <v>150</v>
      </c>
      <c r="F147" s="3">
        <v>4</v>
      </c>
      <c r="G147" s="3">
        <v>2.4</v>
      </c>
      <c r="H147" s="3">
        <v>26.3</v>
      </c>
      <c r="I147" s="3">
        <v>124.9</v>
      </c>
      <c r="J147" s="3">
        <v>0</v>
      </c>
      <c r="K147" s="3">
        <v>0</v>
      </c>
      <c r="L147" s="3">
        <v>0</v>
      </c>
      <c r="M147" s="17">
        <v>0</v>
      </c>
      <c r="N147" s="18"/>
      <c r="O147" s="3">
        <v>5.7</v>
      </c>
      <c r="P147" s="3">
        <v>3.9</v>
      </c>
      <c r="Q147" s="3">
        <v>19.5</v>
      </c>
      <c r="R147" s="3">
        <v>0.3</v>
      </c>
    </row>
    <row r="148" spans="1:18" ht="11.85" customHeight="1" x14ac:dyDescent="0.25">
      <c r="A148" s="2" t="s">
        <v>22</v>
      </c>
      <c r="B148" s="2" t="s">
        <v>34</v>
      </c>
      <c r="C148" s="15" t="s">
        <v>94</v>
      </c>
      <c r="D148" s="16"/>
      <c r="E148" s="2">
        <v>200</v>
      </c>
      <c r="F148" s="3">
        <v>0.8</v>
      </c>
      <c r="G148" s="3">
        <v>0.8</v>
      </c>
      <c r="H148" s="3">
        <v>20.100000000000001</v>
      </c>
      <c r="I148" s="3">
        <v>84</v>
      </c>
      <c r="J148" s="3">
        <v>0</v>
      </c>
      <c r="K148" s="3">
        <v>0</v>
      </c>
      <c r="L148" s="3">
        <v>0</v>
      </c>
      <c r="M148" s="17">
        <v>0</v>
      </c>
      <c r="N148" s="18"/>
      <c r="O148" s="3">
        <v>8.8000000000000007</v>
      </c>
      <c r="P148" s="3">
        <v>1.9</v>
      </c>
      <c r="Q148" s="3">
        <v>0</v>
      </c>
      <c r="R148" s="3">
        <v>0</v>
      </c>
    </row>
    <row r="149" spans="1:18" ht="11.85" customHeight="1" x14ac:dyDescent="0.25">
      <c r="A149" s="13" t="s">
        <v>27</v>
      </c>
      <c r="B149" s="14"/>
      <c r="C149" s="14"/>
      <c r="D149" s="14"/>
      <c r="E149" s="10">
        <f>SUM(E147:E148)</f>
        <v>350</v>
      </c>
      <c r="F149" s="3"/>
      <c r="G149" s="3"/>
      <c r="H149" s="3"/>
      <c r="I149" s="3"/>
      <c r="J149" s="3"/>
      <c r="K149" s="3"/>
      <c r="L149" s="3"/>
      <c r="M149" s="7"/>
      <c r="N149" s="8"/>
      <c r="O149" s="3"/>
      <c r="P149" s="3"/>
      <c r="Q149" s="3"/>
      <c r="R149" s="3"/>
    </row>
    <row r="150" spans="1:18" ht="11.85" customHeight="1" x14ac:dyDescent="0.25">
      <c r="A150" s="13" t="s">
        <v>27</v>
      </c>
      <c r="B150" s="14"/>
      <c r="C150" s="14"/>
      <c r="D150" s="14"/>
      <c r="E150" s="10">
        <f>E149+E145+E136</f>
        <v>1780</v>
      </c>
      <c r="F150" s="4">
        <f>SUM(F147:F148)</f>
        <v>4.8</v>
      </c>
      <c r="G150" s="4">
        <f t="shared" ref="G150:I150" si="13">SUM(G147:G148)</f>
        <v>3.2</v>
      </c>
      <c r="H150" s="4">
        <f t="shared" si="13"/>
        <v>46.400000000000006</v>
      </c>
      <c r="I150" s="4">
        <f t="shared" si="13"/>
        <v>208.9</v>
      </c>
      <c r="J150" s="4">
        <f>SUM(J147:J148)</f>
        <v>0</v>
      </c>
      <c r="K150" s="4">
        <f t="shared" ref="K150:L150" si="14">SUM(K147:K148)</f>
        <v>0</v>
      </c>
      <c r="L150" s="4">
        <f t="shared" si="14"/>
        <v>0</v>
      </c>
      <c r="M150" s="24">
        <f>M147+M148</f>
        <v>0</v>
      </c>
      <c r="N150" s="25"/>
      <c r="O150" s="4">
        <f>O148+O147</f>
        <v>14.5</v>
      </c>
      <c r="P150" s="4">
        <f t="shared" ref="P150:R150" si="15">P148+P147</f>
        <v>5.8</v>
      </c>
      <c r="Q150" s="4">
        <f t="shared" si="15"/>
        <v>19.5</v>
      </c>
      <c r="R150" s="4">
        <f t="shared" si="15"/>
        <v>0.3</v>
      </c>
    </row>
    <row r="151" spans="1:18" ht="13.7" customHeight="1" x14ac:dyDescent="0.25">
      <c r="A151" s="41" t="s">
        <v>0</v>
      </c>
      <c r="B151" s="41"/>
      <c r="C151" s="41"/>
      <c r="D151" s="42" t="s">
        <v>73</v>
      </c>
      <c r="E151" s="42"/>
      <c r="F151" s="42"/>
      <c r="G151" s="42"/>
      <c r="H151" s="42"/>
      <c r="I151" s="42"/>
      <c r="J151" s="42"/>
      <c r="K151" s="42"/>
      <c r="L151" s="42"/>
      <c r="M151" s="42"/>
      <c r="N151" s="41" t="s">
        <v>0</v>
      </c>
      <c r="O151" s="41"/>
      <c r="P151" s="41"/>
      <c r="Q151" s="41"/>
      <c r="R151" s="41"/>
    </row>
    <row r="152" spans="1:18" ht="2.85" customHeight="1" x14ac:dyDescent="0.25">
      <c r="A152" s="41"/>
      <c r="B152" s="41"/>
      <c r="C152" s="41"/>
      <c r="D152" s="41" t="s">
        <v>0</v>
      </c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</row>
    <row r="153" spans="1:18" ht="12.95" customHeight="1" x14ac:dyDescent="0.25">
      <c r="A153" s="29" t="s">
        <v>2</v>
      </c>
      <c r="B153" s="29" t="s">
        <v>3</v>
      </c>
      <c r="C153" s="43" t="s">
        <v>4</v>
      </c>
      <c r="D153" s="44"/>
      <c r="E153" s="29" t="s">
        <v>5</v>
      </c>
      <c r="F153" s="34" t="s">
        <v>6</v>
      </c>
      <c r="G153" s="35"/>
      <c r="H153" s="36"/>
      <c r="I153" s="37" t="s">
        <v>7</v>
      </c>
      <c r="J153" s="34" t="s">
        <v>8</v>
      </c>
      <c r="K153" s="35"/>
      <c r="L153" s="35"/>
      <c r="M153" s="35"/>
      <c r="N153" s="36"/>
      <c r="O153" s="34" t="s">
        <v>9</v>
      </c>
      <c r="P153" s="35"/>
      <c r="Q153" s="35"/>
      <c r="R153" s="36"/>
    </row>
    <row r="154" spans="1:18" ht="30.2" customHeight="1" x14ac:dyDescent="0.25">
      <c r="A154" s="30"/>
      <c r="B154" s="30"/>
      <c r="C154" s="45"/>
      <c r="D154" s="46"/>
      <c r="E154" s="30"/>
      <c r="F154" s="1" t="s">
        <v>10</v>
      </c>
      <c r="G154" s="1" t="s">
        <v>11</v>
      </c>
      <c r="H154" s="1" t="s">
        <v>12</v>
      </c>
      <c r="I154" s="38"/>
      <c r="J154" s="1" t="s">
        <v>13</v>
      </c>
      <c r="K154" s="1" t="s">
        <v>14</v>
      </c>
      <c r="L154" s="1" t="s">
        <v>15</v>
      </c>
      <c r="M154" s="39" t="s">
        <v>16</v>
      </c>
      <c r="N154" s="40"/>
      <c r="O154" s="1" t="s">
        <v>17</v>
      </c>
      <c r="P154" s="1" t="s">
        <v>18</v>
      </c>
      <c r="Q154" s="1" t="s">
        <v>19</v>
      </c>
      <c r="R154" s="1" t="s">
        <v>20</v>
      </c>
    </row>
    <row r="155" spans="1:18" ht="14.25" customHeight="1" x14ac:dyDescent="0.25">
      <c r="A155" s="20" t="s">
        <v>21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2"/>
    </row>
    <row r="156" spans="1:18" ht="21" customHeight="1" x14ac:dyDescent="0.25">
      <c r="A156" s="2" t="s">
        <v>25</v>
      </c>
      <c r="B156" s="2" t="s">
        <v>62</v>
      </c>
      <c r="C156" s="15" t="s">
        <v>63</v>
      </c>
      <c r="D156" s="16"/>
      <c r="E156" s="2">
        <v>200</v>
      </c>
      <c r="F156" s="3">
        <v>15.5</v>
      </c>
      <c r="G156" s="3">
        <v>16.399999999999999</v>
      </c>
      <c r="H156" s="3">
        <v>41</v>
      </c>
      <c r="I156" s="3">
        <v>383.6</v>
      </c>
      <c r="J156" s="3">
        <v>0.1</v>
      </c>
      <c r="K156" s="3">
        <v>0</v>
      </c>
      <c r="L156" s="3">
        <v>0</v>
      </c>
      <c r="M156" s="17">
        <v>1.3</v>
      </c>
      <c r="N156" s="18"/>
      <c r="O156" s="3">
        <v>133.1</v>
      </c>
      <c r="P156" s="3">
        <v>15.6</v>
      </c>
      <c r="Q156" s="3">
        <v>103.4</v>
      </c>
      <c r="R156" s="3">
        <v>1</v>
      </c>
    </row>
    <row r="157" spans="1:18" ht="21" customHeight="1" x14ac:dyDescent="0.25">
      <c r="A157" s="2" t="s">
        <v>22</v>
      </c>
      <c r="B157" s="2" t="s">
        <v>0</v>
      </c>
      <c r="C157" s="19" t="s">
        <v>99</v>
      </c>
      <c r="D157" s="16"/>
      <c r="E157" s="2">
        <v>100</v>
      </c>
      <c r="F157" s="3">
        <v>0.4</v>
      </c>
      <c r="G157" s="3">
        <v>0.4</v>
      </c>
      <c r="H157" s="3">
        <v>9.8000000000000007</v>
      </c>
      <c r="I157" s="3">
        <v>47</v>
      </c>
      <c r="J157" s="3">
        <v>0</v>
      </c>
      <c r="K157" s="3">
        <v>10</v>
      </c>
      <c r="L157" s="3">
        <v>0</v>
      </c>
      <c r="M157" s="17">
        <v>0.6</v>
      </c>
      <c r="N157" s="18"/>
      <c r="O157" s="3">
        <v>16</v>
      </c>
      <c r="P157" s="3">
        <v>8</v>
      </c>
      <c r="Q157" s="3">
        <v>11</v>
      </c>
      <c r="R157" s="3">
        <v>2.2000000000000002</v>
      </c>
    </row>
    <row r="158" spans="1:18" ht="21" customHeight="1" x14ac:dyDescent="0.25">
      <c r="A158" s="2" t="s">
        <v>25</v>
      </c>
      <c r="B158" s="2" t="s">
        <v>26</v>
      </c>
      <c r="C158" s="19" t="s">
        <v>88</v>
      </c>
      <c r="D158" s="16"/>
      <c r="E158" s="2">
        <v>200</v>
      </c>
      <c r="F158" s="3">
        <v>0.2</v>
      </c>
      <c r="G158" s="3">
        <v>0</v>
      </c>
      <c r="H158" s="3">
        <v>10.1</v>
      </c>
      <c r="I158" s="3">
        <v>41.1</v>
      </c>
      <c r="J158" s="3">
        <v>0</v>
      </c>
      <c r="K158" s="3">
        <v>0</v>
      </c>
      <c r="L158" s="3">
        <v>0</v>
      </c>
      <c r="M158" s="17">
        <v>0</v>
      </c>
      <c r="N158" s="18"/>
      <c r="O158" s="3">
        <v>13</v>
      </c>
      <c r="P158" s="3">
        <v>5.9</v>
      </c>
      <c r="Q158" s="3">
        <v>7.4</v>
      </c>
      <c r="R158" s="3">
        <v>0.7</v>
      </c>
    </row>
    <row r="159" spans="1:18" ht="11.85" customHeight="1" x14ac:dyDescent="0.25">
      <c r="A159" s="2" t="s">
        <v>22</v>
      </c>
      <c r="B159" s="2" t="s">
        <v>0</v>
      </c>
      <c r="C159" s="15" t="s">
        <v>98</v>
      </c>
      <c r="D159" s="16"/>
      <c r="E159" s="2">
        <v>50</v>
      </c>
      <c r="F159" s="3">
        <v>2.2999999999999998</v>
      </c>
      <c r="G159" s="3">
        <v>0.9</v>
      </c>
      <c r="H159" s="3">
        <v>15.4</v>
      </c>
      <c r="I159" s="3">
        <v>78.599999999999994</v>
      </c>
      <c r="J159" s="3">
        <v>0</v>
      </c>
      <c r="K159" s="3">
        <v>0</v>
      </c>
      <c r="L159" s="3">
        <v>0</v>
      </c>
      <c r="M159" s="17">
        <v>0</v>
      </c>
      <c r="N159" s="18"/>
      <c r="O159" s="3">
        <v>5.7</v>
      </c>
      <c r="P159" s="3">
        <v>3.9</v>
      </c>
      <c r="Q159" s="3">
        <v>19.5</v>
      </c>
      <c r="R159" s="3">
        <v>0.3</v>
      </c>
    </row>
    <row r="160" spans="1:18" ht="11.85" customHeight="1" x14ac:dyDescent="0.25">
      <c r="A160" s="13" t="s">
        <v>27</v>
      </c>
      <c r="B160" s="14"/>
      <c r="C160" s="14"/>
      <c r="D160" s="14"/>
      <c r="E160" s="10">
        <f>SUM(E156:E159)</f>
        <v>550</v>
      </c>
      <c r="F160" s="4">
        <v>15.4</v>
      </c>
      <c r="G160" s="4">
        <v>20</v>
      </c>
      <c r="H160" s="4">
        <v>63</v>
      </c>
      <c r="I160" s="4">
        <v>481</v>
      </c>
      <c r="J160" s="4">
        <v>0.2</v>
      </c>
      <c r="K160" s="4">
        <v>0.8</v>
      </c>
      <c r="L160" s="4">
        <v>0.2</v>
      </c>
      <c r="M160" s="24">
        <v>1.4</v>
      </c>
      <c r="N160" s="25"/>
      <c r="O160" s="4">
        <v>74.8</v>
      </c>
      <c r="P160" s="4">
        <v>34.4</v>
      </c>
      <c r="Q160" s="4">
        <v>172.4</v>
      </c>
      <c r="R160" s="4">
        <v>2.7</v>
      </c>
    </row>
    <row r="161" spans="1:18" ht="14.25" customHeight="1" x14ac:dyDescent="0.2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2"/>
    </row>
    <row r="162" spans="1:18" ht="11.85" customHeight="1" x14ac:dyDescent="0.25">
      <c r="A162" s="2"/>
      <c r="B162" s="2"/>
      <c r="C162" s="19"/>
      <c r="D162" s="16"/>
      <c r="E162" s="2"/>
      <c r="F162" s="3"/>
      <c r="G162" s="3"/>
      <c r="H162" s="3"/>
      <c r="I162" s="3"/>
      <c r="J162" s="3"/>
      <c r="K162" s="3"/>
      <c r="L162" s="3"/>
      <c r="M162" s="17"/>
      <c r="N162" s="18"/>
      <c r="O162" s="3"/>
      <c r="P162" s="3"/>
      <c r="Q162" s="3"/>
      <c r="R162" s="3"/>
    </row>
    <row r="163" spans="1:18" ht="14.25" customHeight="1" x14ac:dyDescent="0.25">
      <c r="A163" s="20" t="s">
        <v>28</v>
      </c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2"/>
    </row>
    <row r="164" spans="1:18" ht="21" customHeight="1" x14ac:dyDescent="0.25">
      <c r="A164" s="2">
        <v>2011</v>
      </c>
      <c r="B164" s="2">
        <v>13</v>
      </c>
      <c r="C164" s="15" t="s">
        <v>103</v>
      </c>
      <c r="D164" s="16"/>
      <c r="E164" s="2">
        <v>100</v>
      </c>
      <c r="F164" s="3">
        <v>1</v>
      </c>
      <c r="G164" s="3">
        <v>3</v>
      </c>
      <c r="H164" s="3">
        <v>3.5</v>
      </c>
      <c r="I164" s="3">
        <v>45.9</v>
      </c>
      <c r="J164" s="3">
        <v>0</v>
      </c>
      <c r="K164" s="3">
        <v>2.9</v>
      </c>
      <c r="L164" s="3">
        <v>0</v>
      </c>
      <c r="M164" s="17">
        <v>1.4</v>
      </c>
      <c r="N164" s="18"/>
      <c r="O164" s="3">
        <v>20.6</v>
      </c>
      <c r="P164" s="3">
        <v>12.3</v>
      </c>
      <c r="Q164" s="3">
        <v>26</v>
      </c>
      <c r="R164" s="3">
        <v>0.7</v>
      </c>
    </row>
    <row r="165" spans="1:18" ht="11.85" customHeight="1" x14ac:dyDescent="0.25">
      <c r="A165" s="2" t="s">
        <v>25</v>
      </c>
      <c r="B165" s="2" t="s">
        <v>29</v>
      </c>
      <c r="C165" s="15" t="s">
        <v>30</v>
      </c>
      <c r="D165" s="16"/>
      <c r="E165" s="2">
        <v>250</v>
      </c>
      <c r="F165" s="3">
        <v>8.1</v>
      </c>
      <c r="G165" s="3">
        <v>4.9000000000000004</v>
      </c>
      <c r="H165" s="3">
        <v>18.8</v>
      </c>
      <c r="I165" s="3">
        <v>152.5</v>
      </c>
      <c r="J165" s="3">
        <v>0.3</v>
      </c>
      <c r="K165" s="3">
        <v>4.7</v>
      </c>
      <c r="L165" s="3">
        <v>0.2</v>
      </c>
      <c r="M165" s="17">
        <v>2.8</v>
      </c>
      <c r="N165" s="18"/>
      <c r="O165" s="3">
        <v>43.7</v>
      </c>
      <c r="P165" s="3">
        <v>35.200000000000003</v>
      </c>
      <c r="Q165" s="3">
        <v>99.2</v>
      </c>
      <c r="R165" s="3">
        <v>2.2999999999999998</v>
      </c>
    </row>
    <row r="166" spans="1:18" ht="17.25" customHeight="1" x14ac:dyDescent="0.25">
      <c r="A166" s="2" t="s">
        <v>22</v>
      </c>
      <c r="B166" s="2" t="s">
        <v>33</v>
      </c>
      <c r="C166" s="15" t="s">
        <v>109</v>
      </c>
      <c r="D166" s="16"/>
      <c r="E166" s="2">
        <v>100</v>
      </c>
      <c r="F166" s="3">
        <v>15</v>
      </c>
      <c r="G166" s="3">
        <v>14</v>
      </c>
      <c r="H166" s="3">
        <v>18</v>
      </c>
      <c r="I166" s="3">
        <v>213.3</v>
      </c>
      <c r="J166" s="3">
        <v>0</v>
      </c>
      <c r="K166" s="3">
        <v>1.4</v>
      </c>
      <c r="L166" s="3">
        <v>0.1</v>
      </c>
      <c r="M166" s="17">
        <v>1.8</v>
      </c>
      <c r="N166" s="18"/>
      <c r="O166" s="3">
        <v>13.4</v>
      </c>
      <c r="P166" s="3">
        <v>9.5</v>
      </c>
      <c r="Q166" s="3">
        <v>25.4</v>
      </c>
      <c r="R166" s="3">
        <v>0.7</v>
      </c>
    </row>
    <row r="167" spans="1:18" ht="21" customHeight="1" x14ac:dyDescent="0.25">
      <c r="A167" s="2" t="s">
        <v>22</v>
      </c>
      <c r="B167" s="2" t="s">
        <v>59</v>
      </c>
      <c r="C167" s="15" t="s">
        <v>60</v>
      </c>
      <c r="D167" s="16"/>
      <c r="E167" s="2">
        <v>180</v>
      </c>
      <c r="F167" s="3">
        <v>7.4</v>
      </c>
      <c r="G167" s="3">
        <v>3.6</v>
      </c>
      <c r="H167" s="3">
        <v>33.299999999999997</v>
      </c>
      <c r="I167" s="3">
        <v>195.1</v>
      </c>
      <c r="J167" s="3">
        <v>0.2</v>
      </c>
      <c r="K167" s="3">
        <v>0</v>
      </c>
      <c r="L167" s="3">
        <v>0</v>
      </c>
      <c r="M167" s="17">
        <v>4</v>
      </c>
      <c r="N167" s="18"/>
      <c r="O167" s="3">
        <v>20.5</v>
      </c>
      <c r="P167" s="3">
        <v>109.4</v>
      </c>
      <c r="Q167" s="3">
        <v>161.9</v>
      </c>
      <c r="R167" s="3">
        <v>3.8</v>
      </c>
    </row>
    <row r="168" spans="1:18" ht="21" customHeight="1" x14ac:dyDescent="0.25">
      <c r="A168" s="2" t="s">
        <v>22</v>
      </c>
      <c r="B168" s="2" t="s">
        <v>34</v>
      </c>
      <c r="C168" s="15" t="s">
        <v>35</v>
      </c>
      <c r="D168" s="16"/>
      <c r="E168" s="2">
        <v>200</v>
      </c>
      <c r="F168" s="3">
        <v>0</v>
      </c>
      <c r="G168" s="3">
        <v>0</v>
      </c>
      <c r="H168" s="3">
        <v>10.7</v>
      </c>
      <c r="I168" s="3">
        <v>42.6</v>
      </c>
      <c r="J168" s="3">
        <v>0</v>
      </c>
      <c r="K168" s="3">
        <v>0</v>
      </c>
      <c r="L168" s="3">
        <v>0</v>
      </c>
      <c r="M168" s="17">
        <v>0</v>
      </c>
      <c r="N168" s="18"/>
      <c r="O168" s="3">
        <v>8.8000000000000007</v>
      </c>
      <c r="P168" s="3">
        <v>1.9</v>
      </c>
      <c r="Q168" s="3">
        <v>0</v>
      </c>
      <c r="R168" s="3">
        <v>0</v>
      </c>
    </row>
    <row r="169" spans="1:18" ht="11.85" customHeight="1" x14ac:dyDescent="0.25">
      <c r="A169" s="2" t="s">
        <v>22</v>
      </c>
      <c r="B169" s="2" t="s">
        <v>0</v>
      </c>
      <c r="C169" s="15" t="s">
        <v>98</v>
      </c>
      <c r="D169" s="16"/>
      <c r="E169" s="2">
        <v>50</v>
      </c>
      <c r="F169" s="3">
        <v>2.6</v>
      </c>
      <c r="G169" s="3">
        <v>0.4</v>
      </c>
      <c r="H169" s="3">
        <v>17</v>
      </c>
      <c r="I169" s="3">
        <v>81.599999999999994</v>
      </c>
      <c r="J169" s="3">
        <v>0.1</v>
      </c>
      <c r="K169" s="3">
        <v>0</v>
      </c>
      <c r="L169" s="3">
        <v>0</v>
      </c>
      <c r="M169" s="17">
        <v>0.9</v>
      </c>
      <c r="N169" s="18"/>
      <c r="O169" s="3">
        <v>7.2</v>
      </c>
      <c r="P169" s="3">
        <v>7.6</v>
      </c>
      <c r="Q169" s="3">
        <v>34.799999999999997</v>
      </c>
      <c r="R169" s="3">
        <v>1.6</v>
      </c>
    </row>
    <row r="170" spans="1:18" ht="11.85" customHeight="1" x14ac:dyDescent="0.25">
      <c r="A170" s="13" t="s">
        <v>27</v>
      </c>
      <c r="B170" s="14"/>
      <c r="C170" s="14"/>
      <c r="D170" s="14"/>
      <c r="E170" s="10">
        <f>SUM(E164:E169)</f>
        <v>880</v>
      </c>
      <c r="F170" s="4">
        <v>31</v>
      </c>
      <c r="G170" s="4">
        <v>22.9</v>
      </c>
      <c r="H170" s="4">
        <v>95.4</v>
      </c>
      <c r="I170" s="4">
        <f>I164+I165+I166+I167+I168+I169</f>
        <v>731.00000000000011</v>
      </c>
      <c r="J170" s="4">
        <v>0.6</v>
      </c>
      <c r="K170" s="4">
        <v>10.3</v>
      </c>
      <c r="L170" s="4">
        <v>0.4</v>
      </c>
      <c r="M170" s="24">
        <v>9.5</v>
      </c>
      <c r="N170" s="25"/>
      <c r="O170" s="4">
        <v>118.2</v>
      </c>
      <c r="P170" s="4">
        <v>172.6</v>
      </c>
      <c r="Q170" s="4">
        <v>343.5</v>
      </c>
      <c r="R170" s="4">
        <v>8.8000000000000007</v>
      </c>
    </row>
    <row r="171" spans="1:18" ht="11.85" customHeight="1" x14ac:dyDescent="0.25">
      <c r="A171" s="23" t="s">
        <v>93</v>
      </c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</row>
    <row r="172" spans="1:18" ht="11.85" customHeight="1" x14ac:dyDescent="0.25">
      <c r="A172" s="2">
        <v>2011</v>
      </c>
      <c r="B172" s="2">
        <v>421</v>
      </c>
      <c r="C172" s="15" t="s">
        <v>91</v>
      </c>
      <c r="D172" s="16"/>
      <c r="E172" s="2">
        <v>150</v>
      </c>
      <c r="F172" s="3">
        <v>4</v>
      </c>
      <c r="G172" s="3">
        <v>2.4</v>
      </c>
      <c r="H172" s="3">
        <v>26.3</v>
      </c>
      <c r="I172" s="3">
        <v>124.9</v>
      </c>
      <c r="J172" s="3">
        <v>0</v>
      </c>
      <c r="K172" s="3">
        <v>0</v>
      </c>
      <c r="L172" s="3">
        <v>0</v>
      </c>
      <c r="M172" s="17">
        <v>0</v>
      </c>
      <c r="N172" s="18"/>
      <c r="O172" s="3">
        <v>5.7</v>
      </c>
      <c r="P172" s="3">
        <v>3.9</v>
      </c>
      <c r="Q172" s="3">
        <v>19.5</v>
      </c>
      <c r="R172" s="3">
        <v>0.3</v>
      </c>
    </row>
    <row r="173" spans="1:18" ht="11.85" customHeight="1" x14ac:dyDescent="0.25">
      <c r="A173" s="2" t="s">
        <v>25</v>
      </c>
      <c r="B173" s="2" t="s">
        <v>37</v>
      </c>
      <c r="C173" s="15" t="s">
        <v>38</v>
      </c>
      <c r="D173" s="16"/>
      <c r="E173" s="2">
        <v>200</v>
      </c>
      <c r="F173" s="3">
        <v>0.2</v>
      </c>
      <c r="G173" s="3">
        <v>0</v>
      </c>
      <c r="H173" s="3">
        <v>12.1</v>
      </c>
      <c r="I173" s="3">
        <v>49.9</v>
      </c>
      <c r="J173" s="3">
        <v>0</v>
      </c>
      <c r="K173" s="3">
        <v>0.5</v>
      </c>
      <c r="L173" s="3">
        <v>0</v>
      </c>
      <c r="M173" s="17">
        <v>0</v>
      </c>
      <c r="N173" s="18"/>
      <c r="O173" s="3">
        <v>14.1</v>
      </c>
      <c r="P173" s="3">
        <v>6.3</v>
      </c>
      <c r="Q173" s="3">
        <v>8</v>
      </c>
      <c r="R173" s="3">
        <v>0.7</v>
      </c>
    </row>
    <row r="174" spans="1:18" ht="11.85" customHeight="1" x14ac:dyDescent="0.25">
      <c r="A174" s="13" t="s">
        <v>27</v>
      </c>
      <c r="B174" s="14"/>
      <c r="C174" s="14"/>
      <c r="D174" s="14"/>
      <c r="E174" s="10">
        <f>SUM(E172:E173)</f>
        <v>350</v>
      </c>
      <c r="F174" s="3"/>
      <c r="G174" s="3"/>
      <c r="H174" s="3"/>
      <c r="I174" s="3"/>
      <c r="J174" s="3"/>
      <c r="K174" s="3"/>
      <c r="L174" s="3"/>
      <c r="M174" s="7"/>
      <c r="N174" s="8"/>
      <c r="O174" s="3"/>
      <c r="P174" s="3"/>
      <c r="Q174" s="3"/>
      <c r="R174" s="3"/>
    </row>
    <row r="175" spans="1:18" ht="11.85" customHeight="1" x14ac:dyDescent="0.25">
      <c r="A175" s="13" t="s">
        <v>27</v>
      </c>
      <c r="B175" s="14"/>
      <c r="C175" s="14"/>
      <c r="D175" s="14"/>
      <c r="E175" s="10">
        <f>E174+E170+E160</f>
        <v>1780</v>
      </c>
      <c r="F175" s="4">
        <f t="shared" ref="F175:L175" si="16">SUM(F173:F173)</f>
        <v>0.2</v>
      </c>
      <c r="G175" s="4">
        <f t="shared" si="16"/>
        <v>0</v>
      </c>
      <c r="H175" s="4">
        <f t="shared" si="16"/>
        <v>12.1</v>
      </c>
      <c r="I175" s="4">
        <f t="shared" si="16"/>
        <v>49.9</v>
      </c>
      <c r="J175" s="4">
        <f t="shared" si="16"/>
        <v>0</v>
      </c>
      <c r="K175" s="4">
        <f t="shared" si="16"/>
        <v>0.5</v>
      </c>
      <c r="L175" s="4">
        <f t="shared" si="16"/>
        <v>0</v>
      </c>
      <c r="M175" s="24">
        <f>M173</f>
        <v>0</v>
      </c>
      <c r="N175" s="25"/>
      <c r="O175" s="4">
        <f>O173</f>
        <v>14.1</v>
      </c>
      <c r="P175" s="4">
        <f t="shared" ref="P175:R175" si="17">P173</f>
        <v>6.3</v>
      </c>
      <c r="Q175" s="4">
        <f t="shared" si="17"/>
        <v>8</v>
      </c>
      <c r="R175" s="4">
        <f t="shared" si="17"/>
        <v>0.7</v>
      </c>
    </row>
    <row r="176" spans="1:18" ht="13.7" customHeight="1" x14ac:dyDescent="0.25">
      <c r="A176" s="41" t="s">
        <v>0</v>
      </c>
      <c r="B176" s="41"/>
      <c r="C176" s="41"/>
      <c r="D176" s="42" t="s">
        <v>74</v>
      </c>
      <c r="E176" s="42"/>
      <c r="F176" s="42"/>
      <c r="G176" s="42"/>
      <c r="H176" s="42"/>
      <c r="I176" s="42"/>
      <c r="J176" s="42"/>
      <c r="K176" s="42"/>
      <c r="L176" s="42"/>
      <c r="M176" s="42"/>
      <c r="N176" s="41" t="s">
        <v>0</v>
      </c>
      <c r="O176" s="41"/>
      <c r="P176" s="41"/>
      <c r="Q176" s="41"/>
      <c r="R176" s="41"/>
    </row>
    <row r="177" spans="1:18" ht="2.85" customHeight="1" x14ac:dyDescent="0.25">
      <c r="A177" s="41"/>
      <c r="B177" s="41"/>
      <c r="C177" s="41"/>
      <c r="D177" s="41" t="s">
        <v>0</v>
      </c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</row>
    <row r="178" spans="1:18" ht="12.95" customHeight="1" x14ac:dyDescent="0.25">
      <c r="A178" s="29" t="s">
        <v>2</v>
      </c>
      <c r="B178" s="29" t="s">
        <v>3</v>
      </c>
      <c r="C178" s="43" t="s">
        <v>4</v>
      </c>
      <c r="D178" s="44"/>
      <c r="E178" s="29" t="s">
        <v>5</v>
      </c>
      <c r="F178" s="34" t="s">
        <v>6</v>
      </c>
      <c r="G178" s="35"/>
      <c r="H178" s="36"/>
      <c r="I178" s="37" t="s">
        <v>7</v>
      </c>
      <c r="J178" s="34" t="s">
        <v>8</v>
      </c>
      <c r="K178" s="35"/>
      <c r="L178" s="35"/>
      <c r="M178" s="35"/>
      <c r="N178" s="36"/>
      <c r="O178" s="34" t="s">
        <v>9</v>
      </c>
      <c r="P178" s="35"/>
      <c r="Q178" s="35"/>
      <c r="R178" s="36"/>
    </row>
    <row r="179" spans="1:18" ht="30.2" customHeight="1" x14ac:dyDescent="0.25">
      <c r="A179" s="30"/>
      <c r="B179" s="30"/>
      <c r="C179" s="45"/>
      <c r="D179" s="46"/>
      <c r="E179" s="30"/>
      <c r="F179" s="1" t="s">
        <v>10</v>
      </c>
      <c r="G179" s="1" t="s">
        <v>11</v>
      </c>
      <c r="H179" s="1" t="s">
        <v>12</v>
      </c>
      <c r="I179" s="38"/>
      <c r="J179" s="1" t="s">
        <v>13</v>
      </c>
      <c r="K179" s="1" t="s">
        <v>14</v>
      </c>
      <c r="L179" s="1" t="s">
        <v>15</v>
      </c>
      <c r="M179" s="39" t="s">
        <v>16</v>
      </c>
      <c r="N179" s="40"/>
      <c r="O179" s="1" t="s">
        <v>17</v>
      </c>
      <c r="P179" s="1" t="s">
        <v>18</v>
      </c>
      <c r="Q179" s="1" t="s">
        <v>19</v>
      </c>
      <c r="R179" s="1" t="s">
        <v>20</v>
      </c>
    </row>
    <row r="180" spans="1:18" ht="14.25" customHeight="1" x14ac:dyDescent="0.25">
      <c r="A180" s="20" t="s">
        <v>21</v>
      </c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2"/>
    </row>
    <row r="181" spans="1:18" ht="21.75" customHeight="1" x14ac:dyDescent="0.25">
      <c r="A181" s="5" t="s">
        <v>22</v>
      </c>
      <c r="B181" s="5" t="s">
        <v>100</v>
      </c>
      <c r="C181" s="19" t="s">
        <v>101</v>
      </c>
      <c r="D181" s="26"/>
      <c r="E181" s="5">
        <v>300</v>
      </c>
      <c r="F181" s="6">
        <v>15</v>
      </c>
      <c r="G181" s="6">
        <v>24</v>
      </c>
      <c r="H181" s="6">
        <v>51</v>
      </c>
      <c r="I181" s="6">
        <v>432</v>
      </c>
      <c r="J181" s="6">
        <v>0</v>
      </c>
      <c r="K181" s="6">
        <v>1.6</v>
      </c>
      <c r="L181" s="6">
        <v>0.5</v>
      </c>
      <c r="M181" s="27">
        <v>2.5</v>
      </c>
      <c r="N181" s="28"/>
      <c r="O181" s="6">
        <v>32.700000000000003</v>
      </c>
      <c r="P181" s="6">
        <v>40.6</v>
      </c>
      <c r="Q181" s="6">
        <v>179.3</v>
      </c>
      <c r="R181" s="6">
        <v>1.9</v>
      </c>
    </row>
    <row r="182" spans="1:18" ht="21" customHeight="1" x14ac:dyDescent="0.25">
      <c r="A182" s="2" t="s">
        <v>25</v>
      </c>
      <c r="B182" s="2" t="s">
        <v>26</v>
      </c>
      <c r="C182" s="19" t="s">
        <v>96</v>
      </c>
      <c r="D182" s="16"/>
      <c r="E182" s="2">
        <v>200</v>
      </c>
      <c r="F182" s="3">
        <v>3.8</v>
      </c>
      <c r="G182" s="3">
        <v>3</v>
      </c>
      <c r="H182" s="3">
        <v>24.5</v>
      </c>
      <c r="I182" s="3">
        <v>141.1</v>
      </c>
      <c r="J182" s="3">
        <v>0</v>
      </c>
      <c r="K182" s="3">
        <v>0</v>
      </c>
      <c r="L182" s="3">
        <v>0</v>
      </c>
      <c r="M182" s="17">
        <v>0</v>
      </c>
      <c r="N182" s="18"/>
      <c r="O182" s="3">
        <v>13</v>
      </c>
      <c r="P182" s="3">
        <v>5.9</v>
      </c>
      <c r="Q182" s="3">
        <v>7.4</v>
      </c>
      <c r="R182" s="3">
        <v>0.7</v>
      </c>
    </row>
    <row r="183" spans="1:18" ht="11.85" customHeight="1" x14ac:dyDescent="0.25">
      <c r="A183" s="2" t="s">
        <v>22</v>
      </c>
      <c r="B183" s="2" t="s">
        <v>0</v>
      </c>
      <c r="C183" s="19" t="s">
        <v>98</v>
      </c>
      <c r="D183" s="16"/>
      <c r="E183" s="2">
        <v>50</v>
      </c>
      <c r="F183" s="3">
        <v>2.2999999999999998</v>
      </c>
      <c r="G183" s="3">
        <v>0.9</v>
      </c>
      <c r="H183" s="3">
        <v>15.4</v>
      </c>
      <c r="I183" s="3">
        <v>78.599999999999994</v>
      </c>
      <c r="J183" s="3">
        <v>0</v>
      </c>
      <c r="K183" s="3">
        <v>0</v>
      </c>
      <c r="L183" s="3">
        <v>0</v>
      </c>
      <c r="M183" s="17">
        <v>0</v>
      </c>
      <c r="N183" s="18"/>
      <c r="O183" s="3">
        <v>5.7</v>
      </c>
      <c r="P183" s="3">
        <v>3.9</v>
      </c>
      <c r="Q183" s="3">
        <v>19.5</v>
      </c>
      <c r="R183" s="3">
        <v>0.3</v>
      </c>
    </row>
    <row r="184" spans="1:18" ht="9" customHeight="1" x14ac:dyDescent="0.25">
      <c r="A184" s="13" t="s">
        <v>27</v>
      </c>
      <c r="B184" s="14"/>
      <c r="C184" s="14"/>
      <c r="D184" s="14"/>
      <c r="E184" s="10">
        <f>SUM(E181:E183)</f>
        <v>550</v>
      </c>
      <c r="F184" s="4">
        <v>17.7</v>
      </c>
      <c r="G184" s="4">
        <v>19.5</v>
      </c>
      <c r="H184" s="4">
        <v>72.8</v>
      </c>
      <c r="I184" s="4">
        <v>509.4</v>
      </c>
      <c r="J184" s="4">
        <v>0</v>
      </c>
      <c r="K184" s="4">
        <v>0</v>
      </c>
      <c r="L184" s="4">
        <v>0</v>
      </c>
      <c r="M184" s="24">
        <v>0</v>
      </c>
      <c r="N184" s="25"/>
      <c r="O184" s="4">
        <v>24.6</v>
      </c>
      <c r="P184" s="4">
        <v>10.199999999999999</v>
      </c>
      <c r="Q184" s="4">
        <v>28.2</v>
      </c>
      <c r="R184" s="4">
        <v>1.1000000000000001</v>
      </c>
    </row>
    <row r="185" spans="1:18" ht="14.25" hidden="1" customHeight="1" x14ac:dyDescent="0.25">
      <c r="A185" s="20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2"/>
    </row>
    <row r="186" spans="1:18" ht="11.85" customHeight="1" x14ac:dyDescent="0.25">
      <c r="A186" s="2"/>
      <c r="B186" s="2"/>
      <c r="C186" s="19"/>
      <c r="D186" s="16"/>
      <c r="E186" s="2"/>
      <c r="F186" s="3"/>
      <c r="G186" s="3"/>
      <c r="H186" s="3"/>
      <c r="I186" s="3"/>
      <c r="J186" s="3"/>
      <c r="K186" s="3"/>
      <c r="L186" s="3"/>
      <c r="M186" s="17"/>
      <c r="N186" s="18"/>
      <c r="O186" s="3"/>
      <c r="P186" s="3"/>
      <c r="Q186" s="3"/>
      <c r="R186" s="3"/>
    </row>
    <row r="187" spans="1:18" ht="14.25" customHeight="1" x14ac:dyDescent="0.25">
      <c r="A187" s="20" t="s">
        <v>28</v>
      </c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2"/>
    </row>
    <row r="188" spans="1:18" ht="11.85" customHeight="1" x14ac:dyDescent="0.25">
      <c r="A188" s="2" t="s">
        <v>25</v>
      </c>
      <c r="B188" s="2" t="s">
        <v>75</v>
      </c>
      <c r="C188" s="15" t="s">
        <v>76</v>
      </c>
      <c r="D188" s="16"/>
      <c r="E188" s="2">
        <v>100</v>
      </c>
      <c r="F188" s="3">
        <v>0.9</v>
      </c>
      <c r="G188" s="3">
        <v>3.1</v>
      </c>
      <c r="H188" s="3">
        <v>5</v>
      </c>
      <c r="I188" s="3">
        <v>51</v>
      </c>
      <c r="J188" s="3">
        <v>0</v>
      </c>
      <c r="K188" s="3">
        <v>2.4</v>
      </c>
      <c r="L188" s="3">
        <v>0</v>
      </c>
      <c r="M188" s="17">
        <v>1.4</v>
      </c>
      <c r="N188" s="18"/>
      <c r="O188" s="3">
        <v>19.5</v>
      </c>
      <c r="P188" s="3">
        <v>11.6</v>
      </c>
      <c r="Q188" s="3">
        <v>22.8</v>
      </c>
      <c r="R188" s="3">
        <v>0.7</v>
      </c>
    </row>
    <row r="189" spans="1:18" ht="11.85" customHeight="1" x14ac:dyDescent="0.25">
      <c r="A189" s="2" t="s">
        <v>25</v>
      </c>
      <c r="B189" s="2" t="s">
        <v>55</v>
      </c>
      <c r="C189" s="15" t="s">
        <v>77</v>
      </c>
      <c r="D189" s="16"/>
      <c r="E189" s="2">
        <v>250</v>
      </c>
      <c r="F189" s="3">
        <v>4.0999999999999996</v>
      </c>
      <c r="G189" s="3">
        <v>10.6</v>
      </c>
      <c r="H189" s="3">
        <v>30.4</v>
      </c>
      <c r="I189" s="3">
        <v>101.4</v>
      </c>
      <c r="J189" s="3">
        <v>0.1</v>
      </c>
      <c r="K189" s="3">
        <v>10.8</v>
      </c>
      <c r="L189" s="3">
        <v>0.2</v>
      </c>
      <c r="M189" s="17">
        <v>0.9</v>
      </c>
      <c r="N189" s="18"/>
      <c r="O189" s="3">
        <v>43.6</v>
      </c>
      <c r="P189" s="3">
        <v>24.1</v>
      </c>
      <c r="Q189" s="3">
        <v>66.3</v>
      </c>
      <c r="R189" s="3">
        <v>1.4</v>
      </c>
    </row>
    <row r="190" spans="1:18" ht="18.75" customHeight="1" x14ac:dyDescent="0.25">
      <c r="A190" s="2">
        <v>2022</v>
      </c>
      <c r="B190" s="2" t="s">
        <v>33</v>
      </c>
      <c r="C190" s="15" t="s">
        <v>108</v>
      </c>
      <c r="D190" s="16"/>
      <c r="E190" s="2">
        <v>100</v>
      </c>
      <c r="F190" s="3">
        <v>18</v>
      </c>
      <c r="G190" s="3">
        <v>19.5</v>
      </c>
      <c r="H190" s="3">
        <v>30.2</v>
      </c>
      <c r="I190" s="3">
        <v>372.8</v>
      </c>
      <c r="J190" s="3">
        <v>0</v>
      </c>
      <c r="K190" s="3">
        <v>1.5</v>
      </c>
      <c r="L190" s="3">
        <v>0.1</v>
      </c>
      <c r="M190" s="17">
        <v>1.9</v>
      </c>
      <c r="N190" s="18"/>
      <c r="O190" s="3">
        <v>14.8</v>
      </c>
      <c r="P190" s="3">
        <v>10.5</v>
      </c>
      <c r="Q190" s="3">
        <v>28.5</v>
      </c>
      <c r="R190" s="3">
        <v>0.7</v>
      </c>
    </row>
    <row r="191" spans="1:18" ht="21" customHeight="1" x14ac:dyDescent="0.25">
      <c r="A191" s="2" t="s">
        <v>25</v>
      </c>
      <c r="B191" s="2" t="s">
        <v>31</v>
      </c>
      <c r="C191" s="15" t="s">
        <v>32</v>
      </c>
      <c r="D191" s="16"/>
      <c r="E191" s="2">
        <v>180</v>
      </c>
      <c r="F191" s="3">
        <v>5.3</v>
      </c>
      <c r="G191" s="3">
        <v>2.4</v>
      </c>
      <c r="H191" s="3">
        <v>34.200000000000003</v>
      </c>
      <c r="I191" s="3">
        <v>179.7</v>
      </c>
      <c r="J191" s="3">
        <v>0.1</v>
      </c>
      <c r="K191" s="3">
        <v>0</v>
      </c>
      <c r="L191" s="3">
        <v>0</v>
      </c>
      <c r="M191" s="17">
        <v>1.1000000000000001</v>
      </c>
      <c r="N191" s="18"/>
      <c r="O191" s="3">
        <v>29.4</v>
      </c>
      <c r="P191" s="3">
        <v>10.4</v>
      </c>
      <c r="Q191" s="3">
        <v>41</v>
      </c>
      <c r="R191" s="3">
        <v>1</v>
      </c>
    </row>
    <row r="192" spans="1:18" ht="21" customHeight="1" x14ac:dyDescent="0.25">
      <c r="A192" s="2" t="s">
        <v>22</v>
      </c>
      <c r="B192" s="2" t="s">
        <v>34</v>
      </c>
      <c r="C192" s="15" t="s">
        <v>35</v>
      </c>
      <c r="D192" s="16"/>
      <c r="E192" s="2">
        <v>200</v>
      </c>
      <c r="F192" s="3">
        <v>0</v>
      </c>
      <c r="G192" s="3">
        <v>0</v>
      </c>
      <c r="H192" s="3">
        <v>10.7</v>
      </c>
      <c r="I192" s="3">
        <v>42.6</v>
      </c>
      <c r="J192" s="3">
        <v>0</v>
      </c>
      <c r="K192" s="3">
        <v>0</v>
      </c>
      <c r="L192" s="3">
        <v>0</v>
      </c>
      <c r="M192" s="17">
        <v>0</v>
      </c>
      <c r="N192" s="18"/>
      <c r="O192" s="3">
        <v>8.8000000000000007</v>
      </c>
      <c r="P192" s="3">
        <v>1.9</v>
      </c>
      <c r="Q192" s="3">
        <v>0</v>
      </c>
      <c r="R192" s="3">
        <v>0</v>
      </c>
    </row>
    <row r="193" spans="1:18" ht="11.85" customHeight="1" x14ac:dyDescent="0.25">
      <c r="A193" s="2" t="s">
        <v>22</v>
      </c>
      <c r="B193" s="2" t="s">
        <v>0</v>
      </c>
      <c r="C193" s="15" t="s">
        <v>98</v>
      </c>
      <c r="D193" s="16"/>
      <c r="E193" s="2">
        <v>50</v>
      </c>
      <c r="F193" s="3">
        <v>2.6</v>
      </c>
      <c r="G193" s="3">
        <v>0.4</v>
      </c>
      <c r="H193" s="3">
        <v>17</v>
      </c>
      <c r="I193" s="3">
        <v>81.599999999999994</v>
      </c>
      <c r="J193" s="3">
        <v>0.1</v>
      </c>
      <c r="K193" s="3">
        <v>0</v>
      </c>
      <c r="L193" s="3">
        <v>0</v>
      </c>
      <c r="M193" s="17">
        <v>0.9</v>
      </c>
      <c r="N193" s="18"/>
      <c r="O193" s="3">
        <v>7.2</v>
      </c>
      <c r="P193" s="3">
        <v>7.6</v>
      </c>
      <c r="Q193" s="3">
        <v>34.799999999999997</v>
      </c>
      <c r="R193" s="3">
        <v>1.6</v>
      </c>
    </row>
    <row r="194" spans="1:18" ht="11.85" customHeight="1" x14ac:dyDescent="0.25">
      <c r="A194" s="13" t="s">
        <v>27</v>
      </c>
      <c r="B194" s="14"/>
      <c r="C194" s="14"/>
      <c r="D194" s="14"/>
      <c r="E194" s="10">
        <f>SUM(E188:E193)</f>
        <v>880</v>
      </c>
      <c r="F194" s="4">
        <v>35.299999999999997</v>
      </c>
      <c r="G194" s="4">
        <v>25.6</v>
      </c>
      <c r="H194" s="4">
        <v>107.4</v>
      </c>
      <c r="I194" s="4">
        <f>I188+I189+I190+I191+I192+I193</f>
        <v>829.10000000000014</v>
      </c>
      <c r="J194" s="4">
        <v>0.7</v>
      </c>
      <c r="K194" s="4">
        <v>14.6</v>
      </c>
      <c r="L194" s="4">
        <v>0.3</v>
      </c>
      <c r="M194" s="24">
        <v>11.5</v>
      </c>
      <c r="N194" s="25"/>
      <c r="O194" s="4">
        <v>160.19999999999999</v>
      </c>
      <c r="P194" s="4">
        <v>113</v>
      </c>
      <c r="Q194" s="4">
        <v>295.3</v>
      </c>
      <c r="R194" s="4">
        <v>8.9</v>
      </c>
    </row>
    <row r="195" spans="1:18" ht="11.85" customHeight="1" x14ac:dyDescent="0.25">
      <c r="A195" s="23" t="s">
        <v>93</v>
      </c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</row>
    <row r="196" spans="1:18" ht="11.85" customHeight="1" x14ac:dyDescent="0.25">
      <c r="A196" s="2">
        <v>2011</v>
      </c>
      <c r="B196" s="2">
        <v>421</v>
      </c>
      <c r="C196" s="15" t="s">
        <v>95</v>
      </c>
      <c r="D196" s="16"/>
      <c r="E196" s="2">
        <v>150</v>
      </c>
      <c r="F196" s="3">
        <v>4</v>
      </c>
      <c r="G196" s="3">
        <v>2.4</v>
      </c>
      <c r="H196" s="3">
        <v>26.3</v>
      </c>
      <c r="I196" s="3">
        <v>124.9</v>
      </c>
      <c r="J196" s="3">
        <v>0</v>
      </c>
      <c r="K196" s="3">
        <v>0</v>
      </c>
      <c r="L196" s="3">
        <v>0</v>
      </c>
      <c r="M196" s="17">
        <v>0</v>
      </c>
      <c r="N196" s="18"/>
      <c r="O196" s="3">
        <v>5.7</v>
      </c>
      <c r="P196" s="3">
        <v>3.9</v>
      </c>
      <c r="Q196" s="3">
        <v>19.5</v>
      </c>
      <c r="R196" s="3">
        <v>0.3</v>
      </c>
    </row>
    <row r="197" spans="1:18" ht="11.85" customHeight="1" x14ac:dyDescent="0.25">
      <c r="A197" s="2" t="s">
        <v>22</v>
      </c>
      <c r="B197" s="2" t="s">
        <v>34</v>
      </c>
      <c r="C197" s="15" t="s">
        <v>94</v>
      </c>
      <c r="D197" s="16"/>
      <c r="E197" s="2">
        <v>200</v>
      </c>
      <c r="F197" s="3">
        <v>0.8</v>
      </c>
      <c r="G197" s="3">
        <v>0.8</v>
      </c>
      <c r="H197" s="3">
        <v>20.100000000000001</v>
      </c>
      <c r="I197" s="3">
        <v>84</v>
      </c>
      <c r="J197" s="3">
        <v>0</v>
      </c>
      <c r="K197" s="3">
        <v>0</v>
      </c>
      <c r="L197" s="3">
        <v>0</v>
      </c>
      <c r="M197" s="17">
        <v>0</v>
      </c>
      <c r="N197" s="18"/>
      <c r="O197" s="3">
        <v>8.8000000000000007</v>
      </c>
      <c r="P197" s="3">
        <v>1.9</v>
      </c>
      <c r="Q197" s="3">
        <v>0</v>
      </c>
      <c r="R197" s="3">
        <v>0</v>
      </c>
    </row>
    <row r="198" spans="1:18" ht="11.85" customHeight="1" x14ac:dyDescent="0.25">
      <c r="A198" s="13" t="s">
        <v>27</v>
      </c>
      <c r="B198" s="14"/>
      <c r="C198" s="14"/>
      <c r="D198" s="14"/>
      <c r="E198" s="10">
        <f>SUM(E196:E197)</f>
        <v>350</v>
      </c>
      <c r="F198" s="3"/>
      <c r="G198" s="3"/>
      <c r="H198" s="3"/>
      <c r="I198" s="3"/>
      <c r="J198" s="3"/>
      <c r="K198" s="3"/>
      <c r="L198" s="3"/>
      <c r="M198" s="7"/>
      <c r="N198" s="8"/>
      <c r="O198" s="3"/>
      <c r="P198" s="3"/>
      <c r="Q198" s="3"/>
      <c r="R198" s="3"/>
    </row>
    <row r="199" spans="1:18" ht="11.85" customHeight="1" x14ac:dyDescent="0.25">
      <c r="A199" s="13" t="s">
        <v>27</v>
      </c>
      <c r="B199" s="14"/>
      <c r="C199" s="14"/>
      <c r="D199" s="14"/>
      <c r="E199" s="10">
        <f>E198+E194+E184</f>
        <v>1780</v>
      </c>
      <c r="F199" s="4">
        <f>SUM(F196:F197)</f>
        <v>4.8</v>
      </c>
      <c r="G199" s="4">
        <f t="shared" ref="G199:I199" si="18">SUM(G196:G197)</f>
        <v>3.2</v>
      </c>
      <c r="H199" s="4">
        <f t="shared" si="18"/>
        <v>46.400000000000006</v>
      </c>
      <c r="I199" s="4">
        <f t="shared" si="18"/>
        <v>208.9</v>
      </c>
      <c r="J199" s="4">
        <f>SUM(J196:J197)</f>
        <v>0</v>
      </c>
      <c r="K199" s="4">
        <f t="shared" ref="K199:L199" si="19">SUM(K196:K197)</f>
        <v>0</v>
      </c>
      <c r="L199" s="4">
        <f t="shared" si="19"/>
        <v>0</v>
      </c>
      <c r="M199" s="24">
        <f>M196+M197</f>
        <v>0</v>
      </c>
      <c r="N199" s="25"/>
      <c r="O199" s="4">
        <f>O197+O196</f>
        <v>14.5</v>
      </c>
      <c r="P199" s="4">
        <f t="shared" ref="P199:R199" si="20">P197+P196</f>
        <v>5.8</v>
      </c>
      <c r="Q199" s="4">
        <f t="shared" si="20"/>
        <v>19.5</v>
      </c>
      <c r="R199" s="4">
        <f t="shared" si="20"/>
        <v>0.3</v>
      </c>
    </row>
    <row r="200" spans="1:18" ht="13.7" customHeight="1" x14ac:dyDescent="0.25">
      <c r="A200" s="41" t="s">
        <v>0</v>
      </c>
      <c r="B200" s="41"/>
      <c r="C200" s="41"/>
      <c r="D200" s="42" t="s">
        <v>78</v>
      </c>
      <c r="E200" s="42"/>
      <c r="F200" s="42"/>
      <c r="G200" s="42"/>
      <c r="H200" s="42"/>
      <c r="I200" s="42"/>
      <c r="J200" s="42"/>
      <c r="K200" s="42"/>
      <c r="L200" s="42"/>
      <c r="M200" s="42"/>
      <c r="N200" s="41" t="s">
        <v>0</v>
      </c>
      <c r="O200" s="41"/>
      <c r="P200" s="41"/>
      <c r="Q200" s="41"/>
      <c r="R200" s="41"/>
    </row>
    <row r="201" spans="1:18" ht="2.85" customHeight="1" x14ac:dyDescent="0.25">
      <c r="A201" s="41"/>
      <c r="B201" s="41"/>
      <c r="C201" s="41"/>
      <c r="D201" s="41" t="s">
        <v>0</v>
      </c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</row>
    <row r="202" spans="1:18" ht="12.95" customHeight="1" x14ac:dyDescent="0.25">
      <c r="A202" s="29" t="s">
        <v>2</v>
      </c>
      <c r="B202" s="29" t="s">
        <v>3</v>
      </c>
      <c r="C202" s="43" t="s">
        <v>4</v>
      </c>
      <c r="D202" s="44"/>
      <c r="E202" s="29" t="s">
        <v>5</v>
      </c>
      <c r="F202" s="34" t="s">
        <v>6</v>
      </c>
      <c r="G202" s="35"/>
      <c r="H202" s="36"/>
      <c r="I202" s="37" t="s">
        <v>7</v>
      </c>
      <c r="J202" s="34" t="s">
        <v>8</v>
      </c>
      <c r="K202" s="35"/>
      <c r="L202" s="35"/>
      <c r="M202" s="35"/>
      <c r="N202" s="36"/>
      <c r="O202" s="34" t="s">
        <v>9</v>
      </c>
      <c r="P202" s="35"/>
      <c r="Q202" s="35"/>
      <c r="R202" s="36"/>
    </row>
    <row r="203" spans="1:18" ht="30.2" customHeight="1" x14ac:dyDescent="0.25">
      <c r="A203" s="30"/>
      <c r="B203" s="30"/>
      <c r="C203" s="45"/>
      <c r="D203" s="46"/>
      <c r="E203" s="30"/>
      <c r="F203" s="1" t="s">
        <v>10</v>
      </c>
      <c r="G203" s="1" t="s">
        <v>11</v>
      </c>
      <c r="H203" s="1" t="s">
        <v>12</v>
      </c>
      <c r="I203" s="38"/>
      <c r="J203" s="1" t="s">
        <v>13</v>
      </c>
      <c r="K203" s="1" t="s">
        <v>14</v>
      </c>
      <c r="L203" s="1" t="s">
        <v>15</v>
      </c>
      <c r="M203" s="39" t="s">
        <v>16</v>
      </c>
      <c r="N203" s="40"/>
      <c r="O203" s="1" t="s">
        <v>17</v>
      </c>
      <c r="P203" s="1" t="s">
        <v>18</v>
      </c>
      <c r="Q203" s="1" t="s">
        <v>19</v>
      </c>
      <c r="R203" s="1" t="s">
        <v>20</v>
      </c>
    </row>
    <row r="204" spans="1:18" ht="14.25" customHeight="1" x14ac:dyDescent="0.25">
      <c r="A204" s="20" t="s">
        <v>21</v>
      </c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2"/>
    </row>
    <row r="205" spans="1:18" ht="11.85" customHeight="1" x14ac:dyDescent="0.25">
      <c r="A205" s="2" t="s">
        <v>22</v>
      </c>
      <c r="B205" s="2" t="s">
        <v>79</v>
      </c>
      <c r="C205" s="19" t="s">
        <v>89</v>
      </c>
      <c r="D205" s="16"/>
      <c r="E205" s="2">
        <v>250</v>
      </c>
      <c r="F205" s="3">
        <v>12.6</v>
      </c>
      <c r="G205" s="3">
        <v>8.4</v>
      </c>
      <c r="H205" s="3">
        <v>39.4</v>
      </c>
      <c r="I205" s="3">
        <v>274.39999999999998</v>
      </c>
      <c r="J205" s="3">
        <v>0</v>
      </c>
      <c r="K205" s="3">
        <v>0.2</v>
      </c>
      <c r="L205" s="3">
        <v>0</v>
      </c>
      <c r="M205" s="17">
        <v>0.2</v>
      </c>
      <c r="N205" s="18"/>
      <c r="O205" s="3">
        <v>141.80000000000001</v>
      </c>
      <c r="P205" s="3">
        <v>24.2</v>
      </c>
      <c r="Q205" s="3">
        <v>127</v>
      </c>
      <c r="R205" s="3">
        <v>0.3</v>
      </c>
    </row>
    <row r="206" spans="1:18" ht="11.85" customHeight="1" x14ac:dyDescent="0.25">
      <c r="A206" s="2">
        <v>2017</v>
      </c>
      <c r="B206" s="2">
        <v>3</v>
      </c>
      <c r="C206" s="19" t="s">
        <v>106</v>
      </c>
      <c r="D206" s="26"/>
      <c r="E206" s="9">
        <v>50</v>
      </c>
      <c r="F206" s="3">
        <v>3.8</v>
      </c>
      <c r="G206" s="3">
        <v>14.3</v>
      </c>
      <c r="H206" s="3">
        <v>0.5</v>
      </c>
      <c r="I206" s="3">
        <v>169</v>
      </c>
      <c r="J206" s="3">
        <v>0</v>
      </c>
      <c r="K206" s="3">
        <v>0</v>
      </c>
      <c r="L206" s="3">
        <v>0.6</v>
      </c>
      <c r="M206" s="7"/>
      <c r="N206" s="8">
        <v>0.7</v>
      </c>
      <c r="O206" s="3">
        <v>2.4</v>
      </c>
      <c r="P206" s="3">
        <v>0</v>
      </c>
      <c r="Q206" s="3">
        <v>2.2999999999999998</v>
      </c>
      <c r="R206" s="3">
        <v>0</v>
      </c>
    </row>
    <row r="207" spans="1:18" ht="11.85" customHeight="1" x14ac:dyDescent="0.25">
      <c r="A207" s="2" t="s">
        <v>25</v>
      </c>
      <c r="B207" s="2" t="s">
        <v>37</v>
      </c>
      <c r="C207" s="15" t="s">
        <v>38</v>
      </c>
      <c r="D207" s="16"/>
      <c r="E207" s="2">
        <v>200</v>
      </c>
      <c r="F207" s="3">
        <v>0.2</v>
      </c>
      <c r="G207" s="3">
        <v>0</v>
      </c>
      <c r="H207" s="3">
        <v>12.1</v>
      </c>
      <c r="I207" s="3">
        <v>49.9</v>
      </c>
      <c r="J207" s="3">
        <v>0</v>
      </c>
      <c r="K207" s="3">
        <v>0.5</v>
      </c>
      <c r="L207" s="3">
        <v>0</v>
      </c>
      <c r="M207" s="17">
        <v>0</v>
      </c>
      <c r="N207" s="18"/>
      <c r="O207" s="3">
        <v>14.1</v>
      </c>
      <c r="P207" s="3">
        <v>6.3</v>
      </c>
      <c r="Q207" s="3">
        <v>8</v>
      </c>
      <c r="R207" s="3">
        <v>0.7</v>
      </c>
    </row>
    <row r="208" spans="1:18" ht="11.85" customHeight="1" x14ac:dyDescent="0.25">
      <c r="A208" s="2" t="s">
        <v>22</v>
      </c>
      <c r="B208" s="2" t="s">
        <v>0</v>
      </c>
      <c r="C208" s="19" t="s">
        <v>98</v>
      </c>
      <c r="D208" s="16"/>
      <c r="E208" s="2">
        <v>50</v>
      </c>
      <c r="F208" s="3">
        <v>2.2999999999999998</v>
      </c>
      <c r="G208" s="3">
        <v>0.9</v>
      </c>
      <c r="H208" s="3">
        <v>15.4</v>
      </c>
      <c r="I208" s="3">
        <v>78.599999999999994</v>
      </c>
      <c r="J208" s="3">
        <v>0</v>
      </c>
      <c r="K208" s="3">
        <v>0</v>
      </c>
      <c r="L208" s="3">
        <v>0</v>
      </c>
      <c r="M208" s="17">
        <v>0</v>
      </c>
      <c r="N208" s="18"/>
      <c r="O208" s="3">
        <v>5.7</v>
      </c>
      <c r="P208" s="3">
        <v>3.9</v>
      </c>
      <c r="Q208" s="3">
        <v>19.5</v>
      </c>
      <c r="R208" s="3">
        <v>0.3</v>
      </c>
    </row>
    <row r="209" spans="1:18" ht="11.85" customHeight="1" x14ac:dyDescent="0.25">
      <c r="A209" s="13" t="s">
        <v>27</v>
      </c>
      <c r="B209" s="14"/>
      <c r="C209" s="14"/>
      <c r="D209" s="14"/>
      <c r="E209" s="10">
        <f>SUM(E205:E208)</f>
        <v>550</v>
      </c>
      <c r="F209" s="4">
        <v>15.2</v>
      </c>
      <c r="G209" s="4">
        <v>17.600000000000001</v>
      </c>
      <c r="H209" s="4">
        <v>67</v>
      </c>
      <c r="I209" s="4">
        <f>I205+I206+I207+I208</f>
        <v>571.9</v>
      </c>
      <c r="J209" s="4">
        <v>0</v>
      </c>
      <c r="K209" s="4">
        <v>0.7</v>
      </c>
      <c r="L209" s="4">
        <v>0.1</v>
      </c>
      <c r="M209" s="24">
        <v>0.3</v>
      </c>
      <c r="N209" s="25"/>
      <c r="O209" s="4">
        <v>162.6</v>
      </c>
      <c r="P209" s="4">
        <v>34.4</v>
      </c>
      <c r="Q209" s="4">
        <v>156.5</v>
      </c>
      <c r="R209" s="4">
        <v>1.3</v>
      </c>
    </row>
    <row r="210" spans="1:18" ht="14.25" customHeight="1" x14ac:dyDescent="0.25">
      <c r="A210" s="20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2"/>
    </row>
    <row r="211" spans="1:18" ht="11.85" customHeight="1" x14ac:dyDescent="0.25">
      <c r="A211" s="2"/>
      <c r="B211" s="2"/>
      <c r="C211" s="19"/>
      <c r="D211" s="16"/>
      <c r="E211" s="2"/>
      <c r="F211" s="3"/>
      <c r="G211" s="3"/>
      <c r="H211" s="3"/>
      <c r="I211" s="3"/>
      <c r="J211" s="3"/>
      <c r="K211" s="3"/>
      <c r="L211" s="3"/>
      <c r="M211" s="17"/>
      <c r="N211" s="18"/>
      <c r="O211" s="3"/>
      <c r="P211" s="3"/>
      <c r="Q211" s="3"/>
      <c r="R211" s="3"/>
    </row>
    <row r="212" spans="1:18" ht="14.25" customHeight="1" x14ac:dyDescent="0.25">
      <c r="A212" s="20" t="s">
        <v>28</v>
      </c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2"/>
    </row>
    <row r="213" spans="1:18" ht="21" customHeight="1" x14ac:dyDescent="0.25">
      <c r="A213" s="2" t="s">
        <v>25</v>
      </c>
      <c r="B213" s="2" t="s">
        <v>48</v>
      </c>
      <c r="C213" s="15" t="s">
        <v>49</v>
      </c>
      <c r="D213" s="16"/>
      <c r="E213" s="2">
        <v>100</v>
      </c>
      <c r="F213" s="3">
        <v>1</v>
      </c>
      <c r="G213" s="3">
        <v>3</v>
      </c>
      <c r="H213" s="3">
        <v>3.5</v>
      </c>
      <c r="I213" s="3">
        <v>45.9</v>
      </c>
      <c r="J213" s="3">
        <v>0</v>
      </c>
      <c r="K213" s="3">
        <v>8.8000000000000007</v>
      </c>
      <c r="L213" s="3">
        <v>0.1</v>
      </c>
      <c r="M213" s="17">
        <v>1.3</v>
      </c>
      <c r="N213" s="18"/>
      <c r="O213" s="3">
        <v>25.4</v>
      </c>
      <c r="P213" s="3">
        <v>9.3000000000000007</v>
      </c>
      <c r="Q213" s="3">
        <v>17</v>
      </c>
      <c r="R213" s="3">
        <v>0.6</v>
      </c>
    </row>
    <row r="214" spans="1:18" ht="21" customHeight="1" x14ac:dyDescent="0.25">
      <c r="A214" s="2" t="s">
        <v>40</v>
      </c>
      <c r="B214" s="2" t="s">
        <v>83</v>
      </c>
      <c r="C214" s="15" t="s">
        <v>97</v>
      </c>
      <c r="D214" s="16"/>
      <c r="E214" s="2">
        <v>250</v>
      </c>
      <c r="F214" s="3">
        <v>5.6</v>
      </c>
      <c r="G214" s="3">
        <v>2.2000000000000002</v>
      </c>
      <c r="H214" s="3">
        <v>45.3</v>
      </c>
      <c r="I214" s="3">
        <v>168</v>
      </c>
      <c r="J214" s="3">
        <v>0.1</v>
      </c>
      <c r="K214" s="3">
        <v>5.6</v>
      </c>
      <c r="L214" s="3">
        <v>0.4</v>
      </c>
      <c r="M214" s="17">
        <v>1</v>
      </c>
      <c r="N214" s="18"/>
      <c r="O214" s="3">
        <v>32.6</v>
      </c>
      <c r="P214" s="3">
        <v>25</v>
      </c>
      <c r="Q214" s="3">
        <v>54.6</v>
      </c>
      <c r="R214" s="3">
        <v>1</v>
      </c>
    </row>
    <row r="215" spans="1:18" ht="11.85" customHeight="1" x14ac:dyDescent="0.25">
      <c r="A215" s="5" t="s">
        <v>39</v>
      </c>
      <c r="B215" s="5" t="s">
        <v>57</v>
      </c>
      <c r="C215" s="19" t="s">
        <v>58</v>
      </c>
      <c r="D215" s="26"/>
      <c r="E215" s="5">
        <v>100</v>
      </c>
      <c r="F215" s="6">
        <v>13.9</v>
      </c>
      <c r="G215" s="6">
        <v>15.2</v>
      </c>
      <c r="H215" s="6">
        <v>4.0999999999999996</v>
      </c>
      <c r="I215" s="6">
        <v>245.7</v>
      </c>
      <c r="J215" s="6">
        <v>0.1</v>
      </c>
      <c r="K215" s="6">
        <v>1.7</v>
      </c>
      <c r="L215" s="6">
        <v>0.4</v>
      </c>
      <c r="M215" s="27">
        <v>1</v>
      </c>
      <c r="N215" s="28"/>
      <c r="O215" s="6">
        <v>25.3</v>
      </c>
      <c r="P215" s="6">
        <v>20.5</v>
      </c>
      <c r="Q215" s="6">
        <v>129.30000000000001</v>
      </c>
      <c r="R215" s="6">
        <v>1.5</v>
      </c>
    </row>
    <row r="216" spans="1:18" ht="11.85" customHeight="1" x14ac:dyDescent="0.25">
      <c r="A216" s="2" t="s">
        <v>25</v>
      </c>
      <c r="B216" s="2" t="s">
        <v>80</v>
      </c>
      <c r="C216" s="15" t="s">
        <v>81</v>
      </c>
      <c r="D216" s="16"/>
      <c r="E216" s="2">
        <v>180</v>
      </c>
      <c r="F216" s="3">
        <v>3.2</v>
      </c>
      <c r="G216" s="3">
        <v>2.9</v>
      </c>
      <c r="H216" s="3">
        <v>51.4</v>
      </c>
      <c r="I216" s="3">
        <v>330.9</v>
      </c>
      <c r="J216" s="3">
        <v>0.2</v>
      </c>
      <c r="K216" s="3">
        <v>10.3</v>
      </c>
      <c r="L216" s="3">
        <v>0</v>
      </c>
      <c r="M216" s="17">
        <v>0.1</v>
      </c>
      <c r="N216" s="18"/>
      <c r="O216" s="3">
        <v>45.3</v>
      </c>
      <c r="P216" s="3">
        <v>30.7</v>
      </c>
      <c r="Q216" s="3">
        <v>87.9</v>
      </c>
      <c r="R216" s="3">
        <v>1.2</v>
      </c>
    </row>
    <row r="217" spans="1:18" ht="21" customHeight="1" x14ac:dyDescent="0.25">
      <c r="A217" s="2" t="s">
        <v>22</v>
      </c>
      <c r="B217" s="2" t="s">
        <v>34</v>
      </c>
      <c r="C217" s="15" t="s">
        <v>35</v>
      </c>
      <c r="D217" s="16"/>
      <c r="E217" s="2">
        <v>200</v>
      </c>
      <c r="F217" s="3">
        <v>0</v>
      </c>
      <c r="G217" s="3">
        <v>0</v>
      </c>
      <c r="H217" s="3">
        <v>10.7</v>
      </c>
      <c r="I217" s="3">
        <v>42.6</v>
      </c>
      <c r="J217" s="3">
        <v>0</v>
      </c>
      <c r="K217" s="3">
        <v>0</v>
      </c>
      <c r="L217" s="3">
        <v>0</v>
      </c>
      <c r="M217" s="17">
        <v>0</v>
      </c>
      <c r="N217" s="18"/>
      <c r="O217" s="3">
        <v>8.8000000000000007</v>
      </c>
      <c r="P217" s="3">
        <v>1.9</v>
      </c>
      <c r="Q217" s="3">
        <v>0</v>
      </c>
      <c r="R217" s="3">
        <v>0</v>
      </c>
    </row>
    <row r="218" spans="1:18" ht="11.85" customHeight="1" x14ac:dyDescent="0.25">
      <c r="A218" s="2" t="s">
        <v>22</v>
      </c>
      <c r="B218" s="2" t="s">
        <v>0</v>
      </c>
      <c r="C218" s="15" t="s">
        <v>98</v>
      </c>
      <c r="D218" s="16"/>
      <c r="E218" s="2">
        <v>50</v>
      </c>
      <c r="F218" s="3">
        <v>2.6</v>
      </c>
      <c r="G218" s="3">
        <v>0.4</v>
      </c>
      <c r="H218" s="3">
        <v>17</v>
      </c>
      <c r="I218" s="3">
        <v>81.599999999999994</v>
      </c>
      <c r="J218" s="3">
        <v>0.1</v>
      </c>
      <c r="K218" s="3">
        <v>0</v>
      </c>
      <c r="L218" s="3">
        <v>0</v>
      </c>
      <c r="M218" s="17">
        <v>0.9</v>
      </c>
      <c r="N218" s="18"/>
      <c r="O218" s="3">
        <v>7.2</v>
      </c>
      <c r="P218" s="3">
        <v>7.6</v>
      </c>
      <c r="Q218" s="3">
        <v>34.799999999999997</v>
      </c>
      <c r="R218" s="3">
        <v>1.6</v>
      </c>
    </row>
    <row r="219" spans="1:18" ht="11.85" customHeight="1" x14ac:dyDescent="0.25">
      <c r="A219" s="13" t="s">
        <v>27</v>
      </c>
      <c r="B219" s="14"/>
      <c r="C219" s="14"/>
      <c r="D219" s="14"/>
      <c r="E219" s="10">
        <f>SUM(E213:E218)</f>
        <v>880</v>
      </c>
      <c r="F219" s="4">
        <f>F213+F214+F215+F216+F217+F218</f>
        <v>26.3</v>
      </c>
      <c r="G219" s="4">
        <f>G213+G214+G215+G216+G217+G218</f>
        <v>23.699999999999996</v>
      </c>
      <c r="H219" s="4">
        <v>108.8</v>
      </c>
      <c r="I219" s="4">
        <f>I213+I214+I215+I216+I217</f>
        <v>833.1</v>
      </c>
      <c r="J219" s="4">
        <v>0.3</v>
      </c>
      <c r="K219" s="4">
        <v>29.3</v>
      </c>
      <c r="L219" s="4">
        <v>0.6</v>
      </c>
      <c r="M219" s="24">
        <v>4.4000000000000004</v>
      </c>
      <c r="N219" s="25"/>
      <c r="O219" s="4">
        <v>158.30000000000001</v>
      </c>
      <c r="P219" s="4">
        <v>88</v>
      </c>
      <c r="Q219" s="4">
        <v>251.6</v>
      </c>
      <c r="R219" s="4">
        <v>5.8</v>
      </c>
    </row>
    <row r="220" spans="1:18" ht="11.85" customHeight="1" x14ac:dyDescent="0.25">
      <c r="A220" s="23" t="s">
        <v>93</v>
      </c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</row>
    <row r="221" spans="1:18" ht="11.85" customHeight="1" x14ac:dyDescent="0.25">
      <c r="A221" s="2">
        <v>2011</v>
      </c>
      <c r="B221" s="2">
        <v>421</v>
      </c>
      <c r="C221" s="15" t="s">
        <v>91</v>
      </c>
      <c r="D221" s="16"/>
      <c r="E221" s="2">
        <v>150</v>
      </c>
      <c r="F221" s="3">
        <v>4</v>
      </c>
      <c r="G221" s="3">
        <v>2.4</v>
      </c>
      <c r="H221" s="3">
        <v>26.3</v>
      </c>
      <c r="I221" s="3">
        <v>124.9</v>
      </c>
      <c r="J221" s="3">
        <v>0</v>
      </c>
      <c r="K221" s="3">
        <v>0</v>
      </c>
      <c r="L221" s="3">
        <v>0</v>
      </c>
      <c r="M221" s="17">
        <v>0</v>
      </c>
      <c r="N221" s="18"/>
      <c r="O221" s="3">
        <v>5.7</v>
      </c>
      <c r="P221" s="3">
        <v>3.9</v>
      </c>
      <c r="Q221" s="3">
        <v>19.5</v>
      </c>
      <c r="R221" s="3">
        <v>0.3</v>
      </c>
    </row>
    <row r="222" spans="1:18" ht="11.85" customHeight="1" x14ac:dyDescent="0.25">
      <c r="A222" s="2" t="s">
        <v>22</v>
      </c>
      <c r="B222" s="2" t="s">
        <v>34</v>
      </c>
      <c r="C222" s="15" t="s">
        <v>94</v>
      </c>
      <c r="D222" s="16"/>
      <c r="E222" s="2">
        <v>200</v>
      </c>
      <c r="F222" s="3">
        <v>0.8</v>
      </c>
      <c r="G222" s="3">
        <v>0.8</v>
      </c>
      <c r="H222" s="3">
        <v>20.100000000000001</v>
      </c>
      <c r="I222" s="3">
        <v>84</v>
      </c>
      <c r="J222" s="3">
        <v>0</v>
      </c>
      <c r="K222" s="3">
        <v>0</v>
      </c>
      <c r="L222" s="3">
        <v>0</v>
      </c>
      <c r="M222" s="17">
        <v>0</v>
      </c>
      <c r="N222" s="18"/>
      <c r="O222" s="3">
        <v>8.8000000000000007</v>
      </c>
      <c r="P222" s="3">
        <v>1.9</v>
      </c>
      <c r="Q222" s="3">
        <v>0</v>
      </c>
      <c r="R222" s="3">
        <v>0</v>
      </c>
    </row>
    <row r="223" spans="1:18" ht="11.85" customHeight="1" x14ac:dyDescent="0.25">
      <c r="A223" s="13" t="s">
        <v>27</v>
      </c>
      <c r="B223" s="14"/>
      <c r="C223" s="14"/>
      <c r="D223" s="14"/>
      <c r="E223" s="10">
        <f>SUM(E221:E222)</f>
        <v>350</v>
      </c>
      <c r="F223" s="3"/>
      <c r="G223" s="3"/>
      <c r="H223" s="3"/>
      <c r="I223" s="3"/>
      <c r="J223" s="3"/>
      <c r="K223" s="3"/>
      <c r="L223" s="3"/>
      <c r="M223" s="7"/>
      <c r="N223" s="8"/>
      <c r="O223" s="3"/>
      <c r="P223" s="3"/>
      <c r="Q223" s="3"/>
      <c r="R223" s="3"/>
    </row>
    <row r="224" spans="1:18" ht="11.85" customHeight="1" x14ac:dyDescent="0.25">
      <c r="A224" s="13" t="s">
        <v>27</v>
      </c>
      <c r="B224" s="14"/>
      <c r="C224" s="14"/>
      <c r="D224" s="14"/>
      <c r="E224" s="10">
        <f>E223+E219+E209</f>
        <v>1780</v>
      </c>
      <c r="F224" s="4">
        <f>SUM(F221:F222)</f>
        <v>4.8</v>
      </c>
      <c r="G224" s="4">
        <f t="shared" ref="G224:I224" si="21">SUM(G221:G222)</f>
        <v>3.2</v>
      </c>
      <c r="H224" s="4">
        <f t="shared" si="21"/>
        <v>46.400000000000006</v>
      </c>
      <c r="I224" s="4">
        <f t="shared" si="21"/>
        <v>208.9</v>
      </c>
      <c r="J224" s="4">
        <f>SUM(J221:J222)</f>
        <v>0</v>
      </c>
      <c r="K224" s="4">
        <f t="shared" ref="K224:L224" si="22">SUM(K221:K222)</f>
        <v>0</v>
      </c>
      <c r="L224" s="4">
        <f t="shared" si="22"/>
        <v>0</v>
      </c>
      <c r="M224" s="24">
        <f>M221+M222</f>
        <v>0</v>
      </c>
      <c r="N224" s="25"/>
      <c r="O224" s="4">
        <f>O222+O221</f>
        <v>14.5</v>
      </c>
      <c r="P224" s="4">
        <f t="shared" ref="P224:R224" si="23">P222+P221</f>
        <v>5.8</v>
      </c>
      <c r="Q224" s="4">
        <f t="shared" si="23"/>
        <v>19.5</v>
      </c>
      <c r="R224" s="4">
        <f t="shared" si="23"/>
        <v>0.3</v>
      </c>
    </row>
    <row r="225" spans="1:18" ht="13.7" customHeight="1" x14ac:dyDescent="0.25">
      <c r="A225" s="41" t="s">
        <v>0</v>
      </c>
      <c r="B225" s="41"/>
      <c r="C225" s="41"/>
      <c r="D225" s="42" t="s">
        <v>82</v>
      </c>
      <c r="E225" s="42"/>
      <c r="F225" s="42"/>
      <c r="G225" s="42"/>
      <c r="H225" s="42"/>
      <c r="I225" s="42"/>
      <c r="J225" s="42"/>
      <c r="K225" s="42"/>
      <c r="L225" s="42"/>
      <c r="M225" s="42"/>
      <c r="N225" s="41" t="s">
        <v>0</v>
      </c>
      <c r="O225" s="41"/>
      <c r="P225" s="41"/>
      <c r="Q225" s="41"/>
      <c r="R225" s="41"/>
    </row>
    <row r="226" spans="1:18" ht="2.85" customHeight="1" x14ac:dyDescent="0.25">
      <c r="A226" s="41"/>
      <c r="B226" s="41"/>
      <c r="C226" s="41"/>
      <c r="D226" s="41" t="s">
        <v>0</v>
      </c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</row>
    <row r="227" spans="1:18" ht="12.95" customHeight="1" x14ac:dyDescent="0.25">
      <c r="A227" s="29" t="s">
        <v>2</v>
      </c>
      <c r="B227" s="29" t="s">
        <v>3</v>
      </c>
      <c r="C227" s="43" t="s">
        <v>4</v>
      </c>
      <c r="D227" s="44"/>
      <c r="E227" s="29" t="s">
        <v>5</v>
      </c>
      <c r="F227" s="34" t="s">
        <v>6</v>
      </c>
      <c r="G227" s="35"/>
      <c r="H227" s="36"/>
      <c r="I227" s="37" t="s">
        <v>7</v>
      </c>
      <c r="J227" s="34" t="s">
        <v>8</v>
      </c>
      <c r="K227" s="35"/>
      <c r="L227" s="35"/>
      <c r="M227" s="35"/>
      <c r="N227" s="36"/>
      <c r="O227" s="34" t="s">
        <v>9</v>
      </c>
      <c r="P227" s="35"/>
      <c r="Q227" s="35"/>
      <c r="R227" s="36"/>
    </row>
    <row r="228" spans="1:18" ht="35.25" customHeight="1" x14ac:dyDescent="0.25">
      <c r="A228" s="30"/>
      <c r="B228" s="30"/>
      <c r="C228" s="45"/>
      <c r="D228" s="46"/>
      <c r="E228" s="30"/>
      <c r="F228" s="1" t="s">
        <v>10</v>
      </c>
      <c r="G228" s="1" t="s">
        <v>11</v>
      </c>
      <c r="H228" s="1" t="s">
        <v>12</v>
      </c>
      <c r="I228" s="38"/>
      <c r="J228" s="1" t="s">
        <v>13</v>
      </c>
      <c r="K228" s="1" t="s">
        <v>14</v>
      </c>
      <c r="L228" s="1" t="s">
        <v>15</v>
      </c>
      <c r="M228" s="39" t="s">
        <v>16</v>
      </c>
      <c r="N228" s="40"/>
      <c r="O228" s="1" t="s">
        <v>17</v>
      </c>
      <c r="P228" s="1" t="s">
        <v>18</v>
      </c>
      <c r="Q228" s="1" t="s">
        <v>19</v>
      </c>
      <c r="R228" s="1" t="s">
        <v>20</v>
      </c>
    </row>
    <row r="229" spans="1:18" ht="14.25" customHeight="1" x14ac:dyDescent="0.25">
      <c r="A229" s="20" t="s">
        <v>21</v>
      </c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2"/>
    </row>
    <row r="230" spans="1:18" ht="15.75" customHeight="1" x14ac:dyDescent="0.25">
      <c r="A230" s="2" t="s">
        <v>25</v>
      </c>
      <c r="B230" s="2" t="s">
        <v>62</v>
      </c>
      <c r="C230" s="15" t="s">
        <v>63</v>
      </c>
      <c r="D230" s="16"/>
      <c r="E230" s="2">
        <v>200</v>
      </c>
      <c r="F230" s="3">
        <v>15.5</v>
      </c>
      <c r="G230" s="3">
        <v>16.399999999999999</v>
      </c>
      <c r="H230" s="3">
        <v>41</v>
      </c>
      <c r="I230" s="3">
        <v>383.6</v>
      </c>
      <c r="J230" s="3">
        <v>0.1</v>
      </c>
      <c r="K230" s="3">
        <v>0</v>
      </c>
      <c r="L230" s="3">
        <v>0</v>
      </c>
      <c r="M230" s="17">
        <v>1.3</v>
      </c>
      <c r="N230" s="18"/>
      <c r="O230" s="3">
        <v>133.1</v>
      </c>
      <c r="P230" s="3">
        <v>15.6</v>
      </c>
      <c r="Q230" s="3">
        <v>103.4</v>
      </c>
      <c r="R230" s="3">
        <v>1</v>
      </c>
    </row>
    <row r="231" spans="1:18" ht="15.75" customHeight="1" x14ac:dyDescent="0.25">
      <c r="A231" s="2" t="s">
        <v>22</v>
      </c>
      <c r="B231" s="2" t="s">
        <v>0</v>
      </c>
      <c r="C231" s="19" t="s">
        <v>99</v>
      </c>
      <c r="D231" s="16"/>
      <c r="E231" s="2">
        <v>100</v>
      </c>
      <c r="F231" s="3">
        <v>0.4</v>
      </c>
      <c r="G231" s="3">
        <v>0.4</v>
      </c>
      <c r="H231" s="3">
        <v>9.8000000000000007</v>
      </c>
      <c r="I231" s="3">
        <v>47</v>
      </c>
      <c r="J231" s="3">
        <v>0</v>
      </c>
      <c r="K231" s="3">
        <v>10</v>
      </c>
      <c r="L231" s="3">
        <v>0</v>
      </c>
      <c r="M231" s="17">
        <v>0.6</v>
      </c>
      <c r="N231" s="18"/>
      <c r="O231" s="3">
        <v>16</v>
      </c>
      <c r="P231" s="3">
        <v>8</v>
      </c>
      <c r="Q231" s="3">
        <v>11</v>
      </c>
      <c r="R231" s="3">
        <v>2.2000000000000002</v>
      </c>
    </row>
    <row r="232" spans="1:18" ht="21" customHeight="1" x14ac:dyDescent="0.25">
      <c r="A232" s="2" t="s">
        <v>25</v>
      </c>
      <c r="B232" s="2" t="s">
        <v>26</v>
      </c>
      <c r="C232" s="19" t="s">
        <v>90</v>
      </c>
      <c r="D232" s="16"/>
      <c r="E232" s="2">
        <v>200</v>
      </c>
      <c r="F232" s="3">
        <v>0.2</v>
      </c>
      <c r="G232" s="3">
        <v>0</v>
      </c>
      <c r="H232" s="3">
        <v>10.1</v>
      </c>
      <c r="I232" s="3">
        <v>41.1</v>
      </c>
      <c r="J232" s="3">
        <v>0</v>
      </c>
      <c r="K232" s="3">
        <v>0</v>
      </c>
      <c r="L232" s="3">
        <v>0</v>
      </c>
      <c r="M232" s="17">
        <v>0</v>
      </c>
      <c r="N232" s="18"/>
      <c r="O232" s="3">
        <v>13</v>
      </c>
      <c r="P232" s="3">
        <v>5.9</v>
      </c>
      <c r="Q232" s="3">
        <v>7.4</v>
      </c>
      <c r="R232" s="3">
        <v>0.7</v>
      </c>
    </row>
    <row r="233" spans="1:18" ht="11.85" customHeight="1" x14ac:dyDescent="0.25">
      <c r="A233" s="2" t="s">
        <v>22</v>
      </c>
      <c r="B233" s="2" t="s">
        <v>0</v>
      </c>
      <c r="C233" s="19" t="s">
        <v>98</v>
      </c>
      <c r="D233" s="16"/>
      <c r="E233" s="2">
        <v>50</v>
      </c>
      <c r="F233" s="3">
        <v>2.2999999999999998</v>
      </c>
      <c r="G233" s="3">
        <v>0.9</v>
      </c>
      <c r="H233" s="3">
        <v>15.4</v>
      </c>
      <c r="I233" s="3">
        <v>78.599999999999994</v>
      </c>
      <c r="J233" s="3">
        <v>0</v>
      </c>
      <c r="K233" s="3">
        <v>0</v>
      </c>
      <c r="L233" s="3">
        <v>0</v>
      </c>
      <c r="M233" s="17">
        <v>0</v>
      </c>
      <c r="N233" s="18"/>
      <c r="O233" s="3">
        <v>5.7</v>
      </c>
      <c r="P233" s="3">
        <v>3.9</v>
      </c>
      <c r="Q233" s="3">
        <v>19.5</v>
      </c>
      <c r="R233" s="3">
        <v>0.3</v>
      </c>
    </row>
    <row r="234" spans="1:18" ht="11.85" customHeight="1" x14ac:dyDescent="0.25">
      <c r="A234" s="13" t="s">
        <v>27</v>
      </c>
      <c r="B234" s="14"/>
      <c r="C234" s="14"/>
      <c r="D234" s="14"/>
      <c r="E234" s="10">
        <f>SUM(E230:E233)</f>
        <v>550</v>
      </c>
      <c r="F234" s="4">
        <f t="shared" ref="F234:L234" si="24">SUM(F230:F233)</f>
        <v>18.400000000000002</v>
      </c>
      <c r="G234" s="4">
        <f t="shared" si="24"/>
        <v>17.699999999999996</v>
      </c>
      <c r="H234" s="4">
        <f t="shared" si="24"/>
        <v>76.3</v>
      </c>
      <c r="I234" s="4">
        <f t="shared" si="24"/>
        <v>550.30000000000007</v>
      </c>
      <c r="J234" s="4">
        <f t="shared" si="24"/>
        <v>0.1</v>
      </c>
      <c r="K234" s="4">
        <f t="shared" si="24"/>
        <v>10</v>
      </c>
      <c r="L234" s="4">
        <f t="shared" si="24"/>
        <v>0</v>
      </c>
      <c r="M234" s="24">
        <f>SUM(M230:N233)</f>
        <v>1.9</v>
      </c>
      <c r="N234" s="25"/>
      <c r="O234" s="4">
        <f>SUM(O230:O233)</f>
        <v>167.79999999999998</v>
      </c>
      <c r="P234" s="4">
        <f>SUM(P230:P233)</f>
        <v>33.4</v>
      </c>
      <c r="Q234" s="4">
        <f>SUM(Q230:Q233)</f>
        <v>141.30000000000001</v>
      </c>
      <c r="R234" s="4">
        <f>SUM(R230:R233)</f>
        <v>4.2</v>
      </c>
    </row>
    <row r="235" spans="1:18" ht="14.25" customHeight="1" x14ac:dyDescent="0.25">
      <c r="A235" s="20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2"/>
    </row>
    <row r="236" spans="1:18" ht="11.85" customHeight="1" x14ac:dyDescent="0.25">
      <c r="A236" s="2"/>
      <c r="B236" s="2"/>
      <c r="C236" s="19"/>
      <c r="D236" s="16"/>
      <c r="E236" s="2"/>
      <c r="F236" s="3"/>
      <c r="G236" s="3"/>
      <c r="H236" s="3"/>
      <c r="I236" s="3"/>
      <c r="J236" s="3"/>
      <c r="K236" s="3"/>
      <c r="L236" s="3"/>
      <c r="M236" s="17"/>
      <c r="N236" s="18"/>
      <c r="O236" s="3"/>
      <c r="P236" s="3"/>
      <c r="Q236" s="3"/>
      <c r="R236" s="3"/>
    </row>
    <row r="237" spans="1:18" ht="14.25" customHeight="1" x14ac:dyDescent="0.25">
      <c r="A237" s="20" t="s">
        <v>28</v>
      </c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2"/>
    </row>
    <row r="238" spans="1:18" ht="11.85" customHeight="1" x14ac:dyDescent="0.25">
      <c r="A238" s="2">
        <v>2011</v>
      </c>
      <c r="B238" s="2">
        <v>13</v>
      </c>
      <c r="C238" s="15" t="s">
        <v>103</v>
      </c>
      <c r="D238" s="16"/>
      <c r="E238" s="2">
        <v>100</v>
      </c>
      <c r="F238" s="3">
        <v>1</v>
      </c>
      <c r="G238" s="3">
        <v>3</v>
      </c>
      <c r="H238" s="3">
        <v>3.5</v>
      </c>
      <c r="I238" s="3">
        <v>45.9</v>
      </c>
      <c r="J238" s="3">
        <v>0</v>
      </c>
      <c r="K238" s="3">
        <v>2.9</v>
      </c>
      <c r="L238" s="3">
        <v>0</v>
      </c>
      <c r="M238" s="17">
        <v>1.4</v>
      </c>
      <c r="N238" s="18"/>
      <c r="O238" s="3">
        <v>20.6</v>
      </c>
      <c r="P238" s="3">
        <v>12.3</v>
      </c>
      <c r="Q238" s="3">
        <v>26</v>
      </c>
      <c r="R238" s="3">
        <v>0.7</v>
      </c>
    </row>
    <row r="239" spans="1:18" ht="21" customHeight="1" x14ac:dyDescent="0.25">
      <c r="A239" s="2" t="s">
        <v>25</v>
      </c>
      <c r="B239" s="2" t="s">
        <v>64</v>
      </c>
      <c r="C239" s="15" t="s">
        <v>65</v>
      </c>
      <c r="D239" s="16"/>
      <c r="E239" s="2">
        <v>250</v>
      </c>
      <c r="F239" s="3">
        <v>5.4</v>
      </c>
      <c r="G239" s="3">
        <v>4.9000000000000004</v>
      </c>
      <c r="H239" s="3">
        <v>21.8</v>
      </c>
      <c r="I239" s="3">
        <v>153.6</v>
      </c>
      <c r="J239" s="3">
        <v>0.1</v>
      </c>
      <c r="K239" s="3">
        <v>6.2</v>
      </c>
      <c r="L239" s="3">
        <v>0.2</v>
      </c>
      <c r="M239" s="17">
        <v>1.6</v>
      </c>
      <c r="N239" s="18"/>
      <c r="O239" s="3">
        <v>37.9</v>
      </c>
      <c r="P239" s="3">
        <v>29.9</v>
      </c>
      <c r="Q239" s="3">
        <v>113.2</v>
      </c>
      <c r="R239" s="3">
        <v>1.5</v>
      </c>
    </row>
    <row r="240" spans="1:18" ht="11.85" customHeight="1" x14ac:dyDescent="0.25">
      <c r="A240" s="2" t="s">
        <v>22</v>
      </c>
      <c r="B240" s="2" t="s">
        <v>33</v>
      </c>
      <c r="C240" s="15" t="s">
        <v>110</v>
      </c>
      <c r="D240" s="16"/>
      <c r="E240" s="2">
        <v>100</v>
      </c>
      <c r="F240" s="3">
        <v>15</v>
      </c>
      <c r="G240" s="3">
        <v>14</v>
      </c>
      <c r="H240" s="3">
        <v>18</v>
      </c>
      <c r="I240" s="3">
        <v>213.3</v>
      </c>
      <c r="J240" s="3">
        <v>0</v>
      </c>
      <c r="K240" s="3">
        <v>1.4</v>
      </c>
      <c r="L240" s="3">
        <v>0.1</v>
      </c>
      <c r="M240" s="17">
        <v>1.8</v>
      </c>
      <c r="N240" s="18"/>
      <c r="O240" s="3">
        <v>13.4</v>
      </c>
      <c r="P240" s="3">
        <v>9.5</v>
      </c>
      <c r="Q240" s="3">
        <v>25.4</v>
      </c>
      <c r="R240" s="3">
        <v>0.7</v>
      </c>
    </row>
    <row r="241" spans="1:18" ht="11.85" customHeight="1" x14ac:dyDescent="0.25">
      <c r="A241" s="2" t="s">
        <v>22</v>
      </c>
      <c r="B241" s="2" t="s">
        <v>59</v>
      </c>
      <c r="C241" s="15" t="s">
        <v>72</v>
      </c>
      <c r="D241" s="16"/>
      <c r="E241" s="2">
        <v>180</v>
      </c>
      <c r="F241" s="3">
        <v>4.5</v>
      </c>
      <c r="G241" s="3">
        <v>2.4</v>
      </c>
      <c r="H241" s="3">
        <v>46.7</v>
      </c>
      <c r="I241" s="3">
        <v>225.8</v>
      </c>
      <c r="J241" s="3">
        <v>0.1</v>
      </c>
      <c r="K241" s="3">
        <v>0</v>
      </c>
      <c r="L241" s="3">
        <v>0</v>
      </c>
      <c r="M241" s="17">
        <v>0.3</v>
      </c>
      <c r="N241" s="18"/>
      <c r="O241" s="3">
        <v>12.4</v>
      </c>
      <c r="P241" s="3">
        <v>30.5</v>
      </c>
      <c r="Q241" s="3">
        <v>88.5</v>
      </c>
      <c r="R241" s="3">
        <v>0.6</v>
      </c>
    </row>
    <row r="242" spans="1:18" ht="21" customHeight="1" x14ac:dyDescent="0.25">
      <c r="A242" s="2" t="s">
        <v>22</v>
      </c>
      <c r="B242" s="2" t="s">
        <v>34</v>
      </c>
      <c r="C242" s="15" t="s">
        <v>35</v>
      </c>
      <c r="D242" s="16"/>
      <c r="E242" s="2">
        <v>200</v>
      </c>
      <c r="F242" s="3">
        <v>0</v>
      </c>
      <c r="G242" s="3">
        <v>0</v>
      </c>
      <c r="H242" s="3">
        <v>10.7</v>
      </c>
      <c r="I242" s="3">
        <v>42.6</v>
      </c>
      <c r="J242" s="3">
        <v>0</v>
      </c>
      <c r="K242" s="3">
        <v>0</v>
      </c>
      <c r="L242" s="3">
        <v>0</v>
      </c>
      <c r="M242" s="17">
        <v>0</v>
      </c>
      <c r="N242" s="18"/>
      <c r="O242" s="3">
        <v>8.8000000000000007</v>
      </c>
      <c r="P242" s="3">
        <v>1.9</v>
      </c>
      <c r="Q242" s="3">
        <v>0</v>
      </c>
      <c r="R242" s="3">
        <v>0</v>
      </c>
    </row>
    <row r="243" spans="1:18" ht="11.85" customHeight="1" x14ac:dyDescent="0.25">
      <c r="A243" s="2" t="s">
        <v>22</v>
      </c>
      <c r="B243" s="2" t="s">
        <v>0</v>
      </c>
      <c r="C243" s="15" t="s">
        <v>98</v>
      </c>
      <c r="D243" s="16"/>
      <c r="E243" s="2">
        <v>50</v>
      </c>
      <c r="F243" s="3">
        <v>2.6</v>
      </c>
      <c r="G243" s="3">
        <v>0.4</v>
      </c>
      <c r="H243" s="3">
        <v>17</v>
      </c>
      <c r="I243" s="3">
        <v>81.599999999999994</v>
      </c>
      <c r="J243" s="3">
        <v>0.1</v>
      </c>
      <c r="K243" s="3">
        <v>0</v>
      </c>
      <c r="L243" s="3">
        <v>0</v>
      </c>
      <c r="M243" s="17">
        <v>0.9</v>
      </c>
      <c r="N243" s="18"/>
      <c r="O243" s="3">
        <v>7.2</v>
      </c>
      <c r="P243" s="3">
        <v>7.6</v>
      </c>
      <c r="Q243" s="3">
        <v>34.799999999999997</v>
      </c>
      <c r="R243" s="3">
        <v>1.6</v>
      </c>
    </row>
    <row r="244" spans="1:18" ht="11.85" customHeight="1" x14ac:dyDescent="0.25">
      <c r="A244" s="13" t="s">
        <v>27</v>
      </c>
      <c r="B244" s="14"/>
      <c r="C244" s="14"/>
      <c r="D244" s="14"/>
      <c r="E244" s="10">
        <f>SUM(E238:E243)</f>
        <v>880</v>
      </c>
      <c r="F244" s="4">
        <v>25.1</v>
      </c>
      <c r="G244" s="4">
        <f>G238+G239+G240+G242+G243</f>
        <v>22.299999999999997</v>
      </c>
      <c r="H244" s="4">
        <f>H238+H239+H240+H242+H243</f>
        <v>71</v>
      </c>
      <c r="I244" s="4">
        <f>I238+I239+I240+I242+I243</f>
        <v>537</v>
      </c>
      <c r="J244" s="4">
        <v>0.2</v>
      </c>
      <c r="K244" s="4">
        <v>31.6</v>
      </c>
      <c r="L244" s="4">
        <v>1.9</v>
      </c>
      <c r="M244" s="24">
        <v>6.8</v>
      </c>
      <c r="N244" s="25"/>
      <c r="O244" s="4">
        <v>158.9</v>
      </c>
      <c r="P244" s="4">
        <v>97.1</v>
      </c>
      <c r="Q244" s="4">
        <v>219.5</v>
      </c>
      <c r="R244" s="4">
        <v>5.0999999999999996</v>
      </c>
    </row>
    <row r="245" spans="1:18" x14ac:dyDescent="0.25">
      <c r="A245" s="23" t="s">
        <v>93</v>
      </c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</row>
    <row r="246" spans="1:18" x14ac:dyDescent="0.25">
      <c r="A246" s="2">
        <v>2011</v>
      </c>
      <c r="B246" s="2">
        <v>421</v>
      </c>
      <c r="C246" s="15" t="s">
        <v>95</v>
      </c>
      <c r="D246" s="16"/>
      <c r="E246" s="2">
        <v>150</v>
      </c>
      <c r="F246" s="3">
        <v>4</v>
      </c>
      <c r="G246" s="3">
        <v>2.4</v>
      </c>
      <c r="H246" s="3">
        <v>26.3</v>
      </c>
      <c r="I246" s="3">
        <v>124.9</v>
      </c>
      <c r="J246" s="3">
        <v>0</v>
      </c>
      <c r="K246" s="3">
        <v>0</v>
      </c>
      <c r="L246" s="3">
        <v>0</v>
      </c>
      <c r="M246" s="17">
        <v>0</v>
      </c>
      <c r="N246" s="18"/>
      <c r="O246" s="3">
        <v>5.7</v>
      </c>
      <c r="P246" s="3">
        <v>3.9</v>
      </c>
      <c r="Q246" s="3">
        <v>19.5</v>
      </c>
      <c r="R246" s="3">
        <v>0.3</v>
      </c>
    </row>
    <row r="247" spans="1:18" ht="15" customHeight="1" x14ac:dyDescent="0.25">
      <c r="A247" s="2" t="s">
        <v>25</v>
      </c>
      <c r="B247" s="2" t="s">
        <v>37</v>
      </c>
      <c r="C247" s="15" t="s">
        <v>38</v>
      </c>
      <c r="D247" s="16"/>
      <c r="E247" s="2">
        <v>200</v>
      </c>
      <c r="F247" s="3">
        <v>0.2</v>
      </c>
      <c r="G247" s="3">
        <v>0</v>
      </c>
      <c r="H247" s="3">
        <v>12.1</v>
      </c>
      <c r="I247" s="3">
        <v>49.9</v>
      </c>
      <c r="J247" s="3">
        <v>0</v>
      </c>
      <c r="K247" s="3">
        <v>0.5</v>
      </c>
      <c r="L247" s="3">
        <v>0</v>
      </c>
      <c r="M247" s="17">
        <v>0</v>
      </c>
      <c r="N247" s="18"/>
      <c r="O247" s="3">
        <v>14.1</v>
      </c>
      <c r="P247" s="3">
        <v>6.3</v>
      </c>
      <c r="Q247" s="3">
        <v>8</v>
      </c>
      <c r="R247" s="3">
        <v>0.7</v>
      </c>
    </row>
    <row r="248" spans="1:18" ht="15" customHeight="1" x14ac:dyDescent="0.25">
      <c r="A248" s="13" t="s">
        <v>27</v>
      </c>
      <c r="B248" s="14"/>
      <c r="C248" s="14"/>
      <c r="D248" s="14"/>
      <c r="E248" s="10">
        <f>SUM(E246:E247)</f>
        <v>350</v>
      </c>
      <c r="F248" s="3"/>
      <c r="G248" s="3"/>
      <c r="H248" s="3"/>
      <c r="I248" s="3"/>
      <c r="J248" s="3"/>
      <c r="K248" s="3"/>
      <c r="L248" s="3"/>
      <c r="M248" s="7"/>
      <c r="N248" s="8"/>
      <c r="O248" s="3"/>
      <c r="P248" s="3"/>
      <c r="Q248" s="3"/>
      <c r="R248" s="3"/>
    </row>
    <row r="249" spans="1:18" ht="15" customHeight="1" x14ac:dyDescent="0.25">
      <c r="A249" s="13" t="s">
        <v>27</v>
      </c>
      <c r="B249" s="14"/>
      <c r="C249" s="14"/>
      <c r="D249" s="14"/>
      <c r="E249" s="10">
        <f>E248+E244+E234</f>
        <v>1780</v>
      </c>
      <c r="F249" s="4">
        <f t="shared" ref="F249:L249" si="25">SUM(F247:F247)</f>
        <v>0.2</v>
      </c>
      <c r="G249" s="4">
        <f t="shared" si="25"/>
        <v>0</v>
      </c>
      <c r="H249" s="4">
        <f t="shared" si="25"/>
        <v>12.1</v>
      </c>
      <c r="I249" s="4">
        <f t="shared" si="25"/>
        <v>49.9</v>
      </c>
      <c r="J249" s="4">
        <f t="shared" si="25"/>
        <v>0</v>
      </c>
      <c r="K249" s="4">
        <f t="shared" si="25"/>
        <v>0.5</v>
      </c>
      <c r="L249" s="4">
        <f t="shared" si="25"/>
        <v>0</v>
      </c>
      <c r="M249" s="24">
        <f>M247</f>
        <v>0</v>
      </c>
      <c r="N249" s="25"/>
      <c r="O249" s="4">
        <f>O247</f>
        <v>14.1</v>
      </c>
      <c r="P249" s="4">
        <f t="shared" ref="P249:R249" si="26">P247</f>
        <v>6.3</v>
      </c>
      <c r="Q249" s="4">
        <f t="shared" si="26"/>
        <v>8</v>
      </c>
      <c r="R249" s="4">
        <f t="shared" si="26"/>
        <v>0.7</v>
      </c>
    </row>
  </sheetData>
  <mergeCells count="495">
    <mergeCell ref="C232:D232"/>
    <mergeCell ref="M232:N232"/>
    <mergeCell ref="I227:I228"/>
    <mergeCell ref="J227:N227"/>
    <mergeCell ref="O227:R227"/>
    <mergeCell ref="M228:N228"/>
    <mergeCell ref="A229:R229"/>
    <mergeCell ref="C230:D230"/>
    <mergeCell ref="C243:D243"/>
    <mergeCell ref="M243:N243"/>
    <mergeCell ref="C233:D233"/>
    <mergeCell ref="M233:N233"/>
    <mergeCell ref="M234:N234"/>
    <mergeCell ref="M230:N230"/>
    <mergeCell ref="A227:A228"/>
    <mergeCell ref="B227:B228"/>
    <mergeCell ref="C227:D228"/>
    <mergeCell ref="E227:E228"/>
    <mergeCell ref="F227:H227"/>
    <mergeCell ref="A234:D234"/>
    <mergeCell ref="M244:N244"/>
    <mergeCell ref="C238:D238"/>
    <mergeCell ref="M238:N238"/>
    <mergeCell ref="C239:D239"/>
    <mergeCell ref="M239:N239"/>
    <mergeCell ref="C240:D240"/>
    <mergeCell ref="M240:N240"/>
    <mergeCell ref="A235:R235"/>
    <mergeCell ref="C236:D236"/>
    <mergeCell ref="M236:N236"/>
    <mergeCell ref="A237:R237"/>
    <mergeCell ref="C242:D242"/>
    <mergeCell ref="M242:N242"/>
    <mergeCell ref="A244:D244"/>
    <mergeCell ref="C241:D241"/>
    <mergeCell ref="M241:N241"/>
    <mergeCell ref="C215:D215"/>
    <mergeCell ref="M215:N215"/>
    <mergeCell ref="A210:R210"/>
    <mergeCell ref="C211:D211"/>
    <mergeCell ref="M211:N211"/>
    <mergeCell ref="M219:N219"/>
    <mergeCell ref="A225:C226"/>
    <mergeCell ref="D225:M225"/>
    <mergeCell ref="N225:R226"/>
    <mergeCell ref="D226:M226"/>
    <mergeCell ref="C216:D216"/>
    <mergeCell ref="M216:N216"/>
    <mergeCell ref="C217:D217"/>
    <mergeCell ref="M217:N217"/>
    <mergeCell ref="C218:D218"/>
    <mergeCell ref="M218:N218"/>
    <mergeCell ref="A220:R220"/>
    <mergeCell ref="C221:D221"/>
    <mergeCell ref="M221:N221"/>
    <mergeCell ref="C222:D222"/>
    <mergeCell ref="M222:N222"/>
    <mergeCell ref="M224:N224"/>
    <mergeCell ref="A212:R212"/>
    <mergeCell ref="A219:D219"/>
    <mergeCell ref="C207:D207"/>
    <mergeCell ref="M207:N207"/>
    <mergeCell ref="C208:D208"/>
    <mergeCell ref="M208:N208"/>
    <mergeCell ref="M209:N209"/>
    <mergeCell ref="C213:D213"/>
    <mergeCell ref="M213:N213"/>
    <mergeCell ref="C214:D214"/>
    <mergeCell ref="M214:N214"/>
    <mergeCell ref="A204:R204"/>
    <mergeCell ref="C205:D205"/>
    <mergeCell ref="M205:N205"/>
    <mergeCell ref="C206:D206"/>
    <mergeCell ref="A202:A203"/>
    <mergeCell ref="B202:B203"/>
    <mergeCell ref="C202:D203"/>
    <mergeCell ref="E202:E203"/>
    <mergeCell ref="F202:H202"/>
    <mergeCell ref="A200:C201"/>
    <mergeCell ref="D200:M200"/>
    <mergeCell ref="N200:R201"/>
    <mergeCell ref="D201:M201"/>
    <mergeCell ref="I202:I203"/>
    <mergeCell ref="J202:N202"/>
    <mergeCell ref="O202:R202"/>
    <mergeCell ref="M203:N203"/>
    <mergeCell ref="C193:D193"/>
    <mergeCell ref="M193:N193"/>
    <mergeCell ref="M194:N194"/>
    <mergeCell ref="A195:R195"/>
    <mergeCell ref="C196:D196"/>
    <mergeCell ref="M196:N196"/>
    <mergeCell ref="C197:D197"/>
    <mergeCell ref="M197:N197"/>
    <mergeCell ref="M199:N199"/>
    <mergeCell ref="C190:D190"/>
    <mergeCell ref="M190:N190"/>
    <mergeCell ref="C191:D191"/>
    <mergeCell ref="M191:N191"/>
    <mergeCell ref="C192:D192"/>
    <mergeCell ref="M192:N192"/>
    <mergeCell ref="A187:R187"/>
    <mergeCell ref="C188:D188"/>
    <mergeCell ref="M188:N188"/>
    <mergeCell ref="C189:D189"/>
    <mergeCell ref="M189:N189"/>
    <mergeCell ref="C186:D186"/>
    <mergeCell ref="M186:N186"/>
    <mergeCell ref="I178:I179"/>
    <mergeCell ref="J178:N178"/>
    <mergeCell ref="O178:R178"/>
    <mergeCell ref="M179:N179"/>
    <mergeCell ref="A180:R180"/>
    <mergeCell ref="C181:D181"/>
    <mergeCell ref="M181:N181"/>
    <mergeCell ref="C182:D182"/>
    <mergeCell ref="M182:N182"/>
    <mergeCell ref="A178:A179"/>
    <mergeCell ref="B178:B179"/>
    <mergeCell ref="C178:D179"/>
    <mergeCell ref="E178:E179"/>
    <mergeCell ref="F178:H178"/>
    <mergeCell ref="C183:D183"/>
    <mergeCell ref="M183:N183"/>
    <mergeCell ref="M184:N184"/>
    <mergeCell ref="M170:N170"/>
    <mergeCell ref="A171:R171"/>
    <mergeCell ref="C173:D173"/>
    <mergeCell ref="M173:N173"/>
    <mergeCell ref="M175:N175"/>
    <mergeCell ref="A185:R185"/>
    <mergeCell ref="C169:D169"/>
    <mergeCell ref="M169:N169"/>
    <mergeCell ref="C164:D164"/>
    <mergeCell ref="M164:N164"/>
    <mergeCell ref="C165:D165"/>
    <mergeCell ref="M165:N165"/>
    <mergeCell ref="C166:D166"/>
    <mergeCell ref="M166:N166"/>
    <mergeCell ref="A176:C177"/>
    <mergeCell ref="D176:M176"/>
    <mergeCell ref="N176:R177"/>
    <mergeCell ref="D177:M177"/>
    <mergeCell ref="A163:R163"/>
    <mergeCell ref="C158:D158"/>
    <mergeCell ref="M158:N158"/>
    <mergeCell ref="C159:D159"/>
    <mergeCell ref="M159:N159"/>
    <mergeCell ref="M160:N160"/>
    <mergeCell ref="C167:D167"/>
    <mergeCell ref="M167:N167"/>
    <mergeCell ref="C168:D168"/>
    <mergeCell ref="M168:N168"/>
    <mergeCell ref="A155:R155"/>
    <mergeCell ref="M156:N156"/>
    <mergeCell ref="A153:A154"/>
    <mergeCell ref="B153:B154"/>
    <mergeCell ref="C153:D154"/>
    <mergeCell ref="E153:E154"/>
    <mergeCell ref="F153:H153"/>
    <mergeCell ref="A161:R161"/>
    <mergeCell ref="C162:D162"/>
    <mergeCell ref="M162:N162"/>
    <mergeCell ref="C156:D156"/>
    <mergeCell ref="A151:C152"/>
    <mergeCell ref="D151:M151"/>
    <mergeCell ref="N151:R152"/>
    <mergeCell ref="D152:M152"/>
    <mergeCell ref="I153:I154"/>
    <mergeCell ref="J153:N153"/>
    <mergeCell ref="O153:R153"/>
    <mergeCell ref="M154:N154"/>
    <mergeCell ref="M145:N145"/>
    <mergeCell ref="A146:R146"/>
    <mergeCell ref="C147:D147"/>
    <mergeCell ref="M147:N147"/>
    <mergeCell ref="C148:D148"/>
    <mergeCell ref="M148:N148"/>
    <mergeCell ref="M150:N150"/>
    <mergeCell ref="A145:D145"/>
    <mergeCell ref="C143:D143"/>
    <mergeCell ref="M143:N143"/>
    <mergeCell ref="C144:D144"/>
    <mergeCell ref="M144:N144"/>
    <mergeCell ref="C139:D139"/>
    <mergeCell ref="M139:N139"/>
    <mergeCell ref="C140:D140"/>
    <mergeCell ref="M140:N140"/>
    <mergeCell ref="C141:D141"/>
    <mergeCell ref="M141:N141"/>
    <mergeCell ref="C137:D137"/>
    <mergeCell ref="M137:N137"/>
    <mergeCell ref="A138:R138"/>
    <mergeCell ref="C134:D134"/>
    <mergeCell ref="M134:N134"/>
    <mergeCell ref="C135:D135"/>
    <mergeCell ref="M135:N135"/>
    <mergeCell ref="M136:N136"/>
    <mergeCell ref="C142:D142"/>
    <mergeCell ref="M142:N142"/>
    <mergeCell ref="A136:D136"/>
    <mergeCell ref="A131:R131"/>
    <mergeCell ref="C132:D132"/>
    <mergeCell ref="M132:N132"/>
    <mergeCell ref="C133:D133"/>
    <mergeCell ref="A129:A130"/>
    <mergeCell ref="B129:B130"/>
    <mergeCell ref="C129:D130"/>
    <mergeCell ref="E129:E130"/>
    <mergeCell ref="F129:H129"/>
    <mergeCell ref="D128:M128"/>
    <mergeCell ref="I129:I130"/>
    <mergeCell ref="J129:N129"/>
    <mergeCell ref="O129:R129"/>
    <mergeCell ref="M130:N130"/>
    <mergeCell ref="M121:N121"/>
    <mergeCell ref="A122:R122"/>
    <mergeCell ref="C124:D124"/>
    <mergeCell ref="M124:N124"/>
    <mergeCell ref="M126:N126"/>
    <mergeCell ref="A127:C128"/>
    <mergeCell ref="D127:M127"/>
    <mergeCell ref="N127:R128"/>
    <mergeCell ref="M107:N107"/>
    <mergeCell ref="A104:A105"/>
    <mergeCell ref="B104:B105"/>
    <mergeCell ref="C104:D105"/>
    <mergeCell ref="E104:E105"/>
    <mergeCell ref="F104:H104"/>
    <mergeCell ref="A102:C103"/>
    <mergeCell ref="D102:M102"/>
    <mergeCell ref="C118:D118"/>
    <mergeCell ref="M118:N118"/>
    <mergeCell ref="C113:D113"/>
    <mergeCell ref="M113:N113"/>
    <mergeCell ref="A114:R114"/>
    <mergeCell ref="C109:D109"/>
    <mergeCell ref="M109:N109"/>
    <mergeCell ref="C110:D110"/>
    <mergeCell ref="M110:N110"/>
    <mergeCell ref="M111:N111"/>
    <mergeCell ref="A106:R106"/>
    <mergeCell ref="I104:I105"/>
    <mergeCell ref="J104:N104"/>
    <mergeCell ref="O104:R104"/>
    <mergeCell ref="M105:N105"/>
    <mergeCell ref="C108:D108"/>
    <mergeCell ref="M119:N119"/>
    <mergeCell ref="C120:D120"/>
    <mergeCell ref="M120:N120"/>
    <mergeCell ref="C115:D115"/>
    <mergeCell ref="M115:N115"/>
    <mergeCell ref="C116:D116"/>
    <mergeCell ref="M116:N116"/>
    <mergeCell ref="C117:D117"/>
    <mergeCell ref="M117:N117"/>
    <mergeCell ref="A78:C79"/>
    <mergeCell ref="D78:M78"/>
    <mergeCell ref="N78:R79"/>
    <mergeCell ref="D79:M79"/>
    <mergeCell ref="C86:D86"/>
    <mergeCell ref="M86:N86"/>
    <mergeCell ref="M87:N87"/>
    <mergeCell ref="A88:R88"/>
    <mergeCell ref="I80:I81"/>
    <mergeCell ref="J80:N80"/>
    <mergeCell ref="O80:R80"/>
    <mergeCell ref="M81:N81"/>
    <mergeCell ref="A82:R82"/>
    <mergeCell ref="C83:D83"/>
    <mergeCell ref="M83:N83"/>
    <mergeCell ref="C85:D85"/>
    <mergeCell ref="M85:N85"/>
    <mergeCell ref="C84:D84"/>
    <mergeCell ref="M84:N84"/>
    <mergeCell ref="C99:D99"/>
    <mergeCell ref="M99:N99"/>
    <mergeCell ref="M101:N101"/>
    <mergeCell ref="C66:D66"/>
    <mergeCell ref="M66:N66"/>
    <mergeCell ref="N102:R103"/>
    <mergeCell ref="D103:M103"/>
    <mergeCell ref="M94:N94"/>
    <mergeCell ref="A90:R90"/>
    <mergeCell ref="C91:D91"/>
    <mergeCell ref="M91:N91"/>
    <mergeCell ref="C92:D92"/>
    <mergeCell ref="M92:N92"/>
    <mergeCell ref="C80:D81"/>
    <mergeCell ref="E80:E81"/>
    <mergeCell ref="F80:H80"/>
    <mergeCell ref="C71:D71"/>
    <mergeCell ref="M71:N71"/>
    <mergeCell ref="M72:N72"/>
    <mergeCell ref="C70:D70"/>
    <mergeCell ref="M70:N70"/>
    <mergeCell ref="C67:D67"/>
    <mergeCell ref="M67:N67"/>
    <mergeCell ref="C68:D68"/>
    <mergeCell ref="M68:N68"/>
    <mergeCell ref="C69:D69"/>
    <mergeCell ref="M69:N69"/>
    <mergeCell ref="A57:R57"/>
    <mergeCell ref="C58:D58"/>
    <mergeCell ref="M58:N58"/>
    <mergeCell ref="C60:D60"/>
    <mergeCell ref="C64:D64"/>
    <mergeCell ref="M64:N64"/>
    <mergeCell ref="A65:R65"/>
    <mergeCell ref="C59:D59"/>
    <mergeCell ref="M59:N59"/>
    <mergeCell ref="M60:N60"/>
    <mergeCell ref="C61:D61"/>
    <mergeCell ref="M62:N62"/>
    <mergeCell ref="A63:R63"/>
    <mergeCell ref="M49:N49"/>
    <mergeCell ref="A55:A56"/>
    <mergeCell ref="B55:B56"/>
    <mergeCell ref="C55:D56"/>
    <mergeCell ref="E55:E56"/>
    <mergeCell ref="F55:H55"/>
    <mergeCell ref="I55:I56"/>
    <mergeCell ref="J55:N55"/>
    <mergeCell ref="O55:R55"/>
    <mergeCell ref="M56:N56"/>
    <mergeCell ref="C43:D43"/>
    <mergeCell ref="M43:N43"/>
    <mergeCell ref="C38:D38"/>
    <mergeCell ref="M38:N38"/>
    <mergeCell ref="M39:N39"/>
    <mergeCell ref="A40:R40"/>
    <mergeCell ref="A53:C54"/>
    <mergeCell ref="D53:M53"/>
    <mergeCell ref="N53:R54"/>
    <mergeCell ref="D54:M54"/>
    <mergeCell ref="M47:N47"/>
    <mergeCell ref="C44:D44"/>
    <mergeCell ref="M44:N44"/>
    <mergeCell ref="C45:D45"/>
    <mergeCell ref="M45:N45"/>
    <mergeCell ref="C46:D46"/>
    <mergeCell ref="M46:N46"/>
    <mergeCell ref="A48:R48"/>
    <mergeCell ref="C50:D50"/>
    <mergeCell ref="M50:N50"/>
    <mergeCell ref="M52:N52"/>
    <mergeCell ref="C49:D49"/>
    <mergeCell ref="A41:R41"/>
    <mergeCell ref="C42:D42"/>
    <mergeCell ref="M42:N42"/>
    <mergeCell ref="A33:R33"/>
    <mergeCell ref="C34:D34"/>
    <mergeCell ref="M34:N34"/>
    <mergeCell ref="C37:D37"/>
    <mergeCell ref="M37:N37"/>
    <mergeCell ref="A31:A32"/>
    <mergeCell ref="B31:B32"/>
    <mergeCell ref="C31:D32"/>
    <mergeCell ref="E31:E32"/>
    <mergeCell ref="F31:H31"/>
    <mergeCell ref="C36:D36"/>
    <mergeCell ref="M36:N36"/>
    <mergeCell ref="I31:I32"/>
    <mergeCell ref="J31:N31"/>
    <mergeCell ref="O31:R31"/>
    <mergeCell ref="M32:N32"/>
    <mergeCell ref="C35:D35"/>
    <mergeCell ref="M35:N35"/>
    <mergeCell ref="A29:C30"/>
    <mergeCell ref="D29:M29"/>
    <mergeCell ref="N29:R30"/>
    <mergeCell ref="D30:M30"/>
    <mergeCell ref="M23:N23"/>
    <mergeCell ref="A24:R24"/>
    <mergeCell ref="C17:D17"/>
    <mergeCell ref="M17:N17"/>
    <mergeCell ref="C18:D18"/>
    <mergeCell ref="M18:N18"/>
    <mergeCell ref="C19:D19"/>
    <mergeCell ref="M19:N19"/>
    <mergeCell ref="C25:D25"/>
    <mergeCell ref="M25:N25"/>
    <mergeCell ref="C26:D26"/>
    <mergeCell ref="M26:N26"/>
    <mergeCell ref="M28:N28"/>
    <mergeCell ref="C20:D20"/>
    <mergeCell ref="M20:N20"/>
    <mergeCell ref="C21:D21"/>
    <mergeCell ref="M21:N21"/>
    <mergeCell ref="C22:D22"/>
    <mergeCell ref="M22:N22"/>
    <mergeCell ref="A9:R9"/>
    <mergeCell ref="C10:D10"/>
    <mergeCell ref="M10:N10"/>
    <mergeCell ref="C11:D11"/>
    <mergeCell ref="C15:D15"/>
    <mergeCell ref="M15:N15"/>
    <mergeCell ref="A16:R16"/>
    <mergeCell ref="M11:N11"/>
    <mergeCell ref="C12:D12"/>
    <mergeCell ref="M12:N12"/>
    <mergeCell ref="C13:D13"/>
    <mergeCell ref="M14:N14"/>
    <mergeCell ref="J1:R1"/>
    <mergeCell ref="J2:R2"/>
    <mergeCell ref="J3:R3"/>
    <mergeCell ref="A1:D1"/>
    <mergeCell ref="A2:D2"/>
    <mergeCell ref="A4:R4"/>
    <mergeCell ref="F7:H7"/>
    <mergeCell ref="I7:I8"/>
    <mergeCell ref="J7:N7"/>
    <mergeCell ref="O7:R7"/>
    <mergeCell ref="M8:N8"/>
    <mergeCell ref="A5:C6"/>
    <mergeCell ref="D5:M5"/>
    <mergeCell ref="N5:R6"/>
    <mergeCell ref="D6:M6"/>
    <mergeCell ref="A7:A8"/>
    <mergeCell ref="B7:B8"/>
    <mergeCell ref="C7:D8"/>
    <mergeCell ref="E7:E8"/>
    <mergeCell ref="A3:C3"/>
    <mergeCell ref="A245:R245"/>
    <mergeCell ref="C247:D247"/>
    <mergeCell ref="M247:N247"/>
    <mergeCell ref="M249:N249"/>
    <mergeCell ref="A73:R73"/>
    <mergeCell ref="C74:D74"/>
    <mergeCell ref="M74:N74"/>
    <mergeCell ref="C75:D75"/>
    <mergeCell ref="M75:N75"/>
    <mergeCell ref="M77:N77"/>
    <mergeCell ref="A97:R97"/>
    <mergeCell ref="C98:D98"/>
    <mergeCell ref="M98:N98"/>
    <mergeCell ref="C89:D89"/>
    <mergeCell ref="M89:N89"/>
    <mergeCell ref="C95:D95"/>
    <mergeCell ref="M95:N95"/>
    <mergeCell ref="M96:N96"/>
    <mergeCell ref="C93:D93"/>
    <mergeCell ref="M93:N93"/>
    <mergeCell ref="C94:D94"/>
    <mergeCell ref="A126:D126"/>
    <mergeCell ref="A80:A81"/>
    <mergeCell ref="B80:B81"/>
    <mergeCell ref="M108:N108"/>
    <mergeCell ref="C123:D123"/>
    <mergeCell ref="M123:N123"/>
    <mergeCell ref="C231:D231"/>
    <mergeCell ref="M231:N231"/>
    <mergeCell ref="C157:D157"/>
    <mergeCell ref="M157:N157"/>
    <mergeCell ref="C172:D172"/>
    <mergeCell ref="M172:N172"/>
    <mergeCell ref="A149:D149"/>
    <mergeCell ref="A150:D150"/>
    <mergeCell ref="A160:D160"/>
    <mergeCell ref="A170:D170"/>
    <mergeCell ref="A174:D174"/>
    <mergeCell ref="A175:D175"/>
    <mergeCell ref="A184:D184"/>
    <mergeCell ref="A194:D194"/>
    <mergeCell ref="A198:D198"/>
    <mergeCell ref="A199:D199"/>
    <mergeCell ref="A209:D209"/>
    <mergeCell ref="A223:D223"/>
    <mergeCell ref="A224:D224"/>
    <mergeCell ref="A112:R112"/>
    <mergeCell ref="C119:D119"/>
    <mergeCell ref="A248:D248"/>
    <mergeCell ref="A249:D249"/>
    <mergeCell ref="C107:D107"/>
    <mergeCell ref="C246:D246"/>
    <mergeCell ref="M246:N246"/>
    <mergeCell ref="A14:D14"/>
    <mergeCell ref="A23:D23"/>
    <mergeCell ref="A28:D28"/>
    <mergeCell ref="A27:D27"/>
    <mergeCell ref="A39:D39"/>
    <mergeCell ref="A47:D47"/>
    <mergeCell ref="A52:D52"/>
    <mergeCell ref="A51:D51"/>
    <mergeCell ref="A62:D62"/>
    <mergeCell ref="A72:D72"/>
    <mergeCell ref="A77:D77"/>
    <mergeCell ref="A76:D76"/>
    <mergeCell ref="A87:D87"/>
    <mergeCell ref="A96:D96"/>
    <mergeCell ref="A101:D101"/>
    <mergeCell ref="A100:D100"/>
    <mergeCell ref="A111:D111"/>
    <mergeCell ref="A121:D121"/>
    <mergeCell ref="A125:D125"/>
  </mergeCells>
  <pageMargins left="0.39" right="0.39" top="0.39" bottom="0.39" header="0.5" footer="0.5"/>
  <pageSetup paperSize="9" scale="78" orientation="landscape" r:id="rId1"/>
  <rowBreaks count="4" manualBreakCount="4">
    <brk id="52" max="17" man="1"/>
    <brk id="101" max="17" man="1"/>
    <brk id="150" max="17" man="1"/>
    <brk id="199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Блохин</dc:creator>
  <cp:lastModifiedBy>Пользователь</cp:lastModifiedBy>
  <cp:lastPrinted>2026-04-14T01:56:47Z</cp:lastPrinted>
  <dcterms:created xsi:type="dcterms:W3CDTF">2021-04-07T01:24:21Z</dcterms:created>
  <dcterms:modified xsi:type="dcterms:W3CDTF">2026-05-26T04:15:24Z</dcterms:modified>
</cp:coreProperties>
</file>